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710" windowHeight="13050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</sheets>
  <calcPr calcId="144525"/>
  <extLst/>
</workbook>
</file>

<file path=xl/sharedStrings.xml><?xml version="1.0" encoding="utf-8"?>
<sst xmlns="http://schemas.openxmlformats.org/spreadsheetml/2006/main" count="425">
  <si>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</si>
  <si>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</si>
  <si>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</si>
  <si>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</si>
  <si>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</si>
  <si>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</si>
  <si>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</si>
  <si>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</si>
  <si>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</si>
  <si>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</si>
  <si>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</si>
  <si>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</si>
  <si>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</si>
  <si>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</si>
  <si>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</si>
  <si>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</si>
  <si>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</si>
  <si>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</si>
  <si>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</si>
  <si>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</si>
  <si>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</si>
  <si>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</si>
  <si>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</si>
  <si>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</si>
  <si>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</si>
  <si>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</si>
  <si>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</si>
  <si>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</si>
  <si>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</si>
  <si>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</si>
  <si>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</si>
  <si>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</si>
  <si>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</si>
  <si>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</si>
  <si>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</si>
  <si>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</si>
  <si>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</si>
  <si>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</si>
  <si>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</si>
  <si>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</si>
  <si>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</si>
  <si>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</si>
  <si>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</si>
  <si>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</si>
  <si>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203017004</t>
  </si>
  <si>
    <t>芒市人民检察院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</si>
  <si>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</si>
  <si>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</si>
  <si>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</si>
  <si>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</si>
  <si>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</si>
  <si>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</si>
  <si>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</si>
  <si>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</si>
  <si>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</si>
  <si>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</si>
  <si>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</si>
  <si>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</si>
  <si>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</si>
  <si>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</si>
  <si>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</si>
  <si>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20132</t>
  </si>
  <si>
    <t>组织事务</t>
  </si>
  <si>
    <t>2013201</t>
  </si>
  <si>
    <t>行政运行</t>
  </si>
  <si>
    <t>204</t>
  </si>
  <si>
    <t>公共安全支出</t>
  </si>
  <si>
    <t>20404</t>
  </si>
  <si>
    <t>检察</t>
  </si>
  <si>
    <t>2040401</t>
  </si>
  <si>
    <t>2040410</t>
  </si>
  <si>
    <t>检察监督</t>
  </si>
  <si>
    <t>20499</t>
  </si>
  <si>
    <t>其他公共安全支出</t>
  </si>
  <si>
    <t>2049902</t>
  </si>
  <si>
    <t>国家司法救助支出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</si>
  <si>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</si>
  <si>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</si>
  <si>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</si>
  <si>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</si>
  <si>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</si>
  <si>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</si>
  <si>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</si>
  <si>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</si>
  <si>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</si>
  <si>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</si>
  <si>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</si>
  <si>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</si>
  <si>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</si>
  <si>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</si>
  <si>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</si>
  <si>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</si>
  <si>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</si>
  <si>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</si>
  <si>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</si>
  <si>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</si>
  <si>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</si>
  <si>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</si>
  <si>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</si>
  <si>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</si>
  <si>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</si>
  <si>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</si>
  <si>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</si>
  <si>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</si>
  <si>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</si>
  <si>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</si>
  <si>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</si>
  <si>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</si>
  <si>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</si>
  <si>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</si>
  <si>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</si>
  <si>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</si>
  <si>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</si>
  <si>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</si>
  <si>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</si>
  <si>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</si>
  <si>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</si>
  <si>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</si>
  <si>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</si>
  <si>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</si>
  <si>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</si>
  <si>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</si>
  <si>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</si>
  <si>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</si>
  <si>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</si>
  <si>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</si>
  <si>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</si>
  <si>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</si>
  <si>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</si>
  <si>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</si>
  <si>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</si>
  <si>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</si>
  <si>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</si>
  <si>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</si>
  <si>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</si>
  <si>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</si>
  <si>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</si>
  <si>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</si>
  <si>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</si>
  <si>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</si>
  <si>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</si>
  <si>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</si>
  <si>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</si>
  <si>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</si>
  <si>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</si>
  <si>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</si>
  <si>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</si>
  <si>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</si>
  <si>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</si>
  <si>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</si>
  <si>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530000200000000000460</t>
  </si>
  <si>
    <t>聘用制书记员补助经费</t>
  </si>
  <si>
    <t>30199</t>
  </si>
  <si>
    <t>其他工资福利支出</t>
  </si>
  <si>
    <t>530000210000000035869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</si>
  <si>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</si>
  <si>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</si>
  <si>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</si>
  <si>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</si>
  <si>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</si>
  <si>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</si>
  <si>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</si>
  <si>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530000210000000035871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</si>
  <si>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</si>
  <si>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</si>
  <si>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</si>
  <si>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</si>
  <si>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</si>
  <si>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</si>
  <si>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</si>
  <si>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530000210000000035873</t>
  </si>
  <si>
    <t>30113</t>
  </si>
  <si>
    <t>530000210000000035876</t>
  </si>
  <si>
    <t>公车购置及运维费</t>
  </si>
  <si>
    <t>30231</t>
  </si>
  <si>
    <t>公务用车运行维护费</t>
  </si>
  <si>
    <t>530000210000000035878</t>
  </si>
  <si>
    <t>30217</t>
  </si>
  <si>
    <t>530000210000000035879</t>
  </si>
  <si>
    <t>行政人员公务交通补贴</t>
  </si>
  <si>
    <t>30239</t>
  </si>
  <si>
    <t>其他交通费用</t>
  </si>
  <si>
    <t>530000210000000035880</t>
  </si>
  <si>
    <t>工会经费</t>
  </si>
  <si>
    <t>30228</t>
  </si>
  <si>
    <t>530000210000000035881</t>
  </si>
  <si>
    <t>一般公用经费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</si>
  <si>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</si>
  <si>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</si>
  <si>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</si>
  <si>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</si>
  <si>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</si>
  <si>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</si>
  <si>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</si>
  <si>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</si>
  <si>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30209</t>
  </si>
  <si>
    <t>物业管理费</t>
  </si>
  <si>
    <t>30211</t>
  </si>
  <si>
    <t>差旅费</t>
  </si>
  <si>
    <t>30299</t>
  </si>
  <si>
    <t>其他商品和服务支出</t>
  </si>
  <si>
    <t>530000221100000171114</t>
  </si>
  <si>
    <t>人民警察加班补贴经费</t>
  </si>
  <si>
    <t>530000241100002221188</t>
  </si>
  <si>
    <t>行政人员绩效奖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</si>
  <si>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</si>
  <si>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</si>
  <si>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</si>
  <si>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</si>
  <si>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</si>
  <si>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</si>
  <si>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非同级财政保障（对个人和家庭的补助）经费</t>
  </si>
  <si>
    <t>对个人和家庭的补助</t>
  </si>
  <si>
    <t>530000231100001083335</t>
  </si>
  <si>
    <t>30301</t>
  </si>
  <si>
    <t>离休费</t>
  </si>
  <si>
    <t>30305</t>
  </si>
  <si>
    <t>生活补助</t>
  </si>
  <si>
    <t>非同级财政保障（其他人员支出）经费</t>
  </si>
  <si>
    <t>其他人员支出</t>
  </si>
  <si>
    <t>530000231100001076411</t>
  </si>
  <si>
    <t>非同级财政保障（特定目标类）经费</t>
  </si>
  <si>
    <t>事业发展类</t>
  </si>
  <si>
    <t>530000231100001076403</t>
  </si>
  <si>
    <t>30213</t>
  </si>
  <si>
    <t>维修（护）费</t>
  </si>
  <si>
    <t>30227</t>
  </si>
  <si>
    <t>委托业务费</t>
  </si>
  <si>
    <t>30306</t>
  </si>
  <si>
    <t>救济费</t>
  </si>
  <si>
    <t>非同级财政保障（运转类）经费</t>
  </si>
  <si>
    <t>其他公用支出</t>
  </si>
  <si>
    <t>530000231100001090812</t>
  </si>
  <si>
    <t>检察业务综合保障经费</t>
  </si>
  <si>
    <t>其他运转类</t>
  </si>
  <si>
    <t>530000231100001077279</t>
  </si>
  <si>
    <t>民生类</t>
  </si>
  <si>
    <t>530000231100001525117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</si>
  <si>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</si>
  <si>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</si>
  <si>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</si>
  <si>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</si>
  <si>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</si>
  <si>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</si>
  <si>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</si>
  <si>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</si>
  <si>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</si>
  <si>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</si>
  <si>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</si>
  <si>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</si>
  <si>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做好本部门人员、公用经费保障，按规定落实干部职工各项待遇，支持部门正常履职。具体目标：供养离（退）休人员数34人，部门全年正常运转，单位人员满意。</t>
  </si>
  <si>
    <t>产出指标</t>
  </si>
  <si>
    <t>数量指标</t>
  </si>
  <si>
    <t>供养离（退）休人员经费支付</t>
  </si>
  <si>
    <t>&gt;=</t>
  </si>
  <si>
    <t>90</t>
  </si>
  <si>
    <t>%</t>
  </si>
  <si>
    <t>定量指标</t>
  </si>
  <si>
    <t>反映财政供养部门（单位）离（退）休人员经费支付情况。</t>
  </si>
  <si>
    <t>质量指标</t>
  </si>
  <si>
    <t>物管人员在岗率</t>
  </si>
  <si>
    <t>反映保洁、消防服务人员等物管人员在岗的情况。
物管人员在岗率=实际在岗工时/应在岗工时*100%</t>
  </si>
  <si>
    <t>效益指标</t>
  </si>
  <si>
    <t>社会效益</t>
  </si>
  <si>
    <t>离退休人员保障</t>
  </si>
  <si>
    <t>=</t>
  </si>
  <si>
    <t>正常</t>
  </si>
  <si>
    <t>定性指标</t>
  </si>
  <si>
    <t>反映离退休人员保障情况。</t>
  </si>
  <si>
    <t>满意度指标</t>
  </si>
  <si>
    <t>服务对象满意度</t>
  </si>
  <si>
    <t>离退休人员满意度</t>
  </si>
  <si>
    <t>反映部门（单位）人员对离退休经费保障的满意程度。</t>
  </si>
  <si>
    <t>成本指标</t>
  </si>
  <si>
    <t>经济成本指标</t>
  </si>
  <si>
    <t>综合办公费成本率</t>
  </si>
  <si>
    <t>&lt;=</t>
  </si>
  <si>
    <t>100</t>
  </si>
  <si>
    <t>综合办公费成本率=综合办公费支出金额/综合办公费预算金额</t>
  </si>
  <si>
    <t>通过项目实施，及时维护办案区办公环境，提供安全、整洁、设施完整的办案环境，提高办案人员办案质效，增强保障和服务经济社会发展的能力，维护社会大局稳定，提高人民群众的安全感。具体目标为：会务保障卫生保洁合格，物管人员在岗，确保部门全年正常运转。</t>
  </si>
  <si>
    <t>会务保障完成率</t>
  </si>
  <si>
    <t>反映会务保障完成情况。
会务保障完成率=保障会务数/会务数*100%</t>
  </si>
  <si>
    <t>卫生保洁合格率</t>
  </si>
  <si>
    <t>反映卫生保洁检查验收合格的情况。
卫生保洁合格率=卫生保洁检查验收合格次数/卫生保洁总次数*100%</t>
  </si>
  <si>
    <t>保洁人员在岗率</t>
  </si>
  <si>
    <t>95</t>
  </si>
  <si>
    <t>反映保洁、消防服务人员等物管人员在岗的情况。
保洁人员在岗率=实际在岗工时/应在岗工时*100%</t>
  </si>
  <si>
    <t>物业采购率</t>
  </si>
  <si>
    <t>反映实行物业采购的情况。
物业采购率=实行物业采购的项目数/应实行物业采购的项目数*100%</t>
  </si>
  <si>
    <t>物业保障</t>
  </si>
  <si>
    <t>正常运转</t>
  </si>
  <si>
    <t>反映部门（单位）物业保障情况。</t>
  </si>
  <si>
    <t>服务受益人员满意度</t>
  </si>
  <si>
    <t>反映物管服务受益人员满意程度。</t>
  </si>
  <si>
    <t>物业成本控制</t>
  </si>
  <si>
    <t>反映物业成本支出情况。</t>
  </si>
  <si>
    <t>通过项目实施，足额保障工资福利经费，及时发放补贴，带动单位人员的工作积极性，提升单位人员的专业素养，增强保障和服务经济社会发展的能力，建立专业化检察队伍，全面提升检察监督质效，维护社会大局稳定，提高人民群众的安全感。具体目标为：编外人员出勤，编外人员工资兑现足额。</t>
  </si>
  <si>
    <t>编外人员出勤率</t>
  </si>
  <si>
    <t>反映编外人员出勤情况。
编外人员出勤率=实际编外人员出勤人数/应出勤编外人员人数*100%</t>
  </si>
  <si>
    <t>编外人员工资兑现足额率</t>
  </si>
  <si>
    <t>反映编外人员工资的足额发放的情况。
编外人员工资兑现足额率=实际发放编外人员工资总数/核定发放编外人员工资总数*100%</t>
  </si>
  <si>
    <t>时效指标</t>
  </si>
  <si>
    <t>编外人员薪资发放及时率</t>
  </si>
  <si>
    <t>反映工资是否及时发放
编外人员薪资发放及时率=及时发放编外人员薪资/应发放编外人员薪资*100%</t>
  </si>
  <si>
    <t>可持续影响</t>
  </si>
  <si>
    <t>年度离职率</t>
  </si>
  <si>
    <t>反映编外人口在岗稳定情况。</t>
  </si>
  <si>
    <t>编外人员对经费的分配满意度</t>
  </si>
  <si>
    <t>反映编外人员对经费的分配满意程度。</t>
  </si>
  <si>
    <t>编外人员经费支出成本率</t>
  </si>
  <si>
    <t>编外人员经费支出成本率=编外人员经费支出金额/编外人员经费支出预算金额</t>
  </si>
  <si>
    <t>以 “高质效办好每一个案件” 为核心，全面加强 “四大检察” 协同发力，全院各类案件的综合结案率、批捕率、公诉案件有罪判决率等指标明显提升，提升法律监督精准性和权威性。坚持以人民为中心的发展思想，聚焦群众急难愁盼问题，提供更优质的检察产品和法治服务。司法体制改革深化，司法公信力大力提升；检察院队伍建设加强，综合素质提高。</t>
  </si>
  <si>
    <t>全年受理审查起诉案件数</t>
  </si>
  <si>
    <t>500</t>
  </si>
  <si>
    <t>件</t>
  </si>
  <si>
    <t>反映检察院全年受理审查起诉案件数情况。</t>
  </si>
  <si>
    <t>群众来信3个月内答复率</t>
  </si>
  <si>
    <t>反映群众来信3个月内办理过程或结果答复及时情况。群众来信答复及时率=群众来信3个月内办理过程或结果答复数/群众来信数*100%</t>
  </si>
  <si>
    <t>普法宣传受众</t>
  </si>
  <si>
    <t>人/次</t>
  </si>
  <si>
    <t>反映普法宣传受众人数情况。</t>
  </si>
  <si>
    <t>对检察院业务工作满意度</t>
  </si>
  <si>
    <t>反映人大代表、政协委员对检察工作的满意情况。</t>
  </si>
  <si>
    <t>办案差旅成本</t>
  </si>
  <si>
    <t>标准限额</t>
  </si>
  <si>
    <t>办案差旅标准控制。</t>
  </si>
  <si>
    <t>预算06表</t>
  </si>
  <si>
    <t>2026年政府性基金预算支出预算表</t>
  </si>
  <si>
    <t>政府性基金预算支出</t>
  </si>
  <si>
    <t>注：此表无数据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</si>
  <si>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</si>
  <si>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</si>
  <si>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</si>
  <si>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</si>
  <si>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</si>
  <si>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</si>
  <si>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</si>
  <si>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</si>
  <si>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</si>
  <si>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</si>
  <si>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</si>
  <si>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</si>
  <si>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物业管理服务</t>
  </si>
  <si>
    <t>C21040000 物业管理服务</t>
  </si>
  <si>
    <t>项</t>
  </si>
  <si>
    <t>预算08表</t>
  </si>
  <si>
    <t>2026年部门政府购买服务预算表</t>
  </si>
  <si>
    <t>政府购买服务项目</t>
  </si>
  <si>
    <t>政府购买服务目录</t>
  </si>
  <si>
    <t>B1102 物业管理服务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</si>
  <si>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</si>
  <si>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</si>
  <si>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</si>
  <si>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</si>
  <si>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</si>
  <si>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</si>
  <si>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</si>
  <si>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</si>
  <si>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</si>
  <si>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</si>
  <si>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</si>
  <si>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</si>
  <si>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</si>
  <si>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</si>
  <si>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</si>
  <si>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</si>
  <si>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</si>
  <si>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</si>
  <si>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</si>
  <si>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</si>
  <si>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</si>
  <si>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</si>
  <si>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</si>
  <si>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</si>
  <si>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</si>
  <si>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预算09-2表</t>
  </si>
  <si>
    <t>2026年省对下转移支付绩效目标表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</si>
  <si>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</si>
  <si>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</si>
  <si>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</si>
  <si>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</si>
  <si>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</si>
  <si>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</si>
  <si>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</si>
  <si>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</si>
  <si>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</si>
  <si>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</si>
  <si>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</si>
  <si>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设备</t>
  </si>
  <si>
    <t>A02010105 台式计算机</t>
  </si>
  <si>
    <t>台式计算机</t>
  </si>
  <si>
    <t>台</t>
  </si>
  <si>
    <t>A02010199 其他计算机</t>
  </si>
  <si>
    <t>便携式计算机</t>
  </si>
  <si>
    <t>A02020600 执法记录仪</t>
  </si>
  <si>
    <t>智能执法记录仪</t>
  </si>
  <si>
    <t>A02021302 光盘粉碎机</t>
  </si>
  <si>
    <t>光盘粉碎机</t>
  </si>
  <si>
    <t>A02029900 其他办公设备</t>
  </si>
  <si>
    <t>办案区大门人脸识别终端系统</t>
  </si>
  <si>
    <t>套</t>
  </si>
  <si>
    <t>办案区门口电动玻璃门</t>
  </si>
  <si>
    <t>A02061804 空调机</t>
  </si>
  <si>
    <t>视频监控室专用空调</t>
  </si>
  <si>
    <t>A02080803 视频会议会议室终端</t>
  </si>
  <si>
    <t>高清视频终端</t>
  </si>
  <si>
    <t>A02091102 通用摄像机</t>
  </si>
  <si>
    <t>高清摄像机</t>
  </si>
  <si>
    <t>A02091206 话筒设备</t>
  </si>
  <si>
    <t>数字阵列麦克风</t>
  </si>
  <si>
    <t>只</t>
  </si>
  <si>
    <t>注：涉及土地使用权、房屋、公务用车购置，按照现行相关管理制度规定报批，以职能部门审批意见为准。</t>
  </si>
  <si>
    <t>预算11表</t>
  </si>
  <si>
    <t>2026年中央转移支付补助项目支出预算表</t>
  </si>
  <si>
    <t>上级补助</t>
  </si>
  <si>
    <t>预算12表</t>
  </si>
  <si>
    <t>2026年部门项目支出中期规划预算表</t>
  </si>
  <si>
    <t>项目级次</t>
  </si>
  <si>
    <t>2026年</t>
  </si>
  <si>
    <t>2027年</t>
  </si>
  <si>
    <t>2028年</t>
  </si>
  <si>
    <t>229 其他运转类</t>
  </si>
  <si>
    <t>本级</t>
  </si>
  <si>
    <t>312 民生类</t>
  </si>
  <si>
    <t/>
  </si>
</sst>
</file>

<file path=xl/styles.xml><?xml version="1.0" encoding="utf-8"?>
<styleSheet xmlns="http://schemas.openxmlformats.org/spreadsheetml/2006/main">
  <numFmts count="9">
    <numFmt numFmtId="176" formatCode="yyyy/mm/dd"/>
    <numFmt numFmtId="177" formatCode="#,##0.00;\-#,##0.00;;@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8" formatCode="#,##0;\-#,##0;;@"/>
    <numFmt numFmtId="179" formatCode="hh:mm:ss"/>
    <numFmt numFmtId="180" formatCode="yyyy/mm/dd\ hh:mm:ss"/>
  </numFmts>
  <fonts count="18">
    <font>
      <sz val="11"/>
      <color indexed="8"/>
      <name val="Calibri"/>
      <charset val="134"/>
    </font>
    <font>
      <sz val="10"/>
      <color indexed="8"/>
      <name val="宋体"/>
      <charset val="134"/>
    </font>
    <font>
      <b/>
      <sz val="21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b/>
      <sz val="23"/>
      <color indexed="8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indexed="8"/>
      <name val="宋体"/>
      <charset val="134"/>
    </font>
    <font>
      <sz val="10.5"/>
      <color indexed="8"/>
      <name val="宋体"/>
      <charset val="134"/>
    </font>
    <font>
      <sz val="9.75"/>
      <color indexed="8"/>
      <name val="SimSun"/>
      <charset val="134"/>
    </font>
    <font>
      <b/>
      <sz val="18"/>
      <color indexed="8"/>
      <name val="SimSun"/>
      <charset val="134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b/>
      <sz val="11"/>
      <color indexed="8"/>
      <name val="宋体"/>
      <charset val="134"/>
    </font>
    <font>
      <b/>
      <sz val="9"/>
      <color indexed="8"/>
      <name val="宋体"/>
      <charset val="13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176" fontId="6" fillId="0" borderId="7">
      <alignment horizontal="right" vertical="center"/>
    </xf>
    <xf numFmtId="9" fontId="0" fillId="0" borderId="0" applyFont="0" applyFill="0" applyBorder="0" applyAlignment="0" applyProtection="0">
      <alignment vertical="center"/>
    </xf>
    <xf numFmtId="177" fontId="6" fillId="0" borderId="7">
      <alignment horizontal="right"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177" fontId="6" fillId="0" borderId="7">
      <alignment horizontal="right" vertical="center"/>
    </xf>
    <xf numFmtId="49" fontId="6" fillId="0" borderId="7">
      <alignment horizontal="left" vertical="center" wrapText="1"/>
    </xf>
    <xf numFmtId="179" fontId="6" fillId="0" borderId="7">
      <alignment horizontal="right" vertical="center"/>
    </xf>
    <xf numFmtId="180" fontId="6" fillId="0" borderId="7">
      <alignment horizontal="right" vertical="center"/>
    </xf>
    <xf numFmtId="10" fontId="6" fillId="0" borderId="7">
      <alignment horizontal="right" vertical="center"/>
    </xf>
    <xf numFmtId="178" fontId="6" fillId="0" borderId="7">
      <alignment horizontal="right" vertical="center"/>
    </xf>
  </cellStyleXfs>
  <cellXfs count="173">
    <xf numFmtId="0" fontId="0" fillId="0" borderId="0" xfId="0" applyAlignment="1"/>
    <xf numFmtId="49" fontId="1" fillId="0" borderId="0" xfId="0" applyNumberFormat="1" applyFont="1" applyAlignment="1">
      <alignment vertical="center"/>
    </xf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>
      <alignment horizontal="left" vertical="center"/>
    </xf>
    <xf numFmtId="0" fontId="4" fillId="0" borderId="0" xfId="0" applyFont="1" applyAlignment="1"/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7" fontId="3" fillId="0" borderId="7" xfId="5" applyFont="1">
      <alignment horizontal="right" vertical="center"/>
    </xf>
    <xf numFmtId="49" fontId="3" fillId="0" borderId="7" xfId="9" applyFont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49" fontId="1" fillId="0" borderId="0" xfId="0" applyNumberFormat="1" applyFont="1" applyAlignment="1"/>
    <xf numFmtId="0" fontId="5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1" fillId="0" borderId="7" xfId="0" applyFont="1" applyBorder="1" applyAlignment="1" applyProtection="1">
      <alignment horizontal="center" vertical="center"/>
      <protection locked="0"/>
    </xf>
    <xf numFmtId="49" fontId="6" fillId="0" borderId="0" xfId="9" applyBorder="1">
      <alignment horizontal="left" vertical="center" wrapText="1"/>
    </xf>
    <xf numFmtId="49" fontId="6" fillId="0" borderId="0" xfId="9" applyBorder="1" applyAlignment="1">
      <alignment horizontal="left" vertical="center" wrapText="1"/>
    </xf>
    <xf numFmtId="49" fontId="6" fillId="0" borderId="0" xfId="9" applyBorder="1" applyAlignment="1">
      <alignment horizontal="right" vertical="center" wrapText="1"/>
    </xf>
    <xf numFmtId="49" fontId="7" fillId="0" borderId="0" xfId="9" applyFont="1" applyBorder="1" applyAlignment="1">
      <alignment horizontal="center" vertical="center" wrapText="1"/>
    </xf>
    <xf numFmtId="49" fontId="8" fillId="0" borderId="7" xfId="9" applyFont="1" applyAlignment="1">
      <alignment horizontal="center" vertical="center" wrapText="1"/>
    </xf>
    <xf numFmtId="49" fontId="9" fillId="0" borderId="7" xfId="9" applyFont="1" applyAlignment="1">
      <alignment horizontal="center" vertical="center" wrapText="1"/>
    </xf>
    <xf numFmtId="49" fontId="8" fillId="0" borderId="7" xfId="9" applyFont="1">
      <alignment horizontal="left" vertical="center" wrapText="1"/>
    </xf>
    <xf numFmtId="178" fontId="6" fillId="0" borderId="7" xfId="13">
      <alignment horizontal="right" vertical="center"/>
    </xf>
    <xf numFmtId="177" fontId="6" fillId="0" borderId="7" xfId="5">
      <alignment horizontal="right" vertical="center"/>
    </xf>
    <xf numFmtId="178" fontId="6" fillId="0" borderId="7" xfId="0" applyNumberFormat="1" applyFont="1" applyBorder="1" applyAlignment="1">
      <alignment horizontal="left" vertical="center"/>
    </xf>
    <xf numFmtId="177" fontId="6" fillId="0" borderId="7" xfId="0" applyNumberFormat="1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7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vertical="top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3" fillId="0" borderId="0" xfId="0" applyFont="1" applyAlignment="1" applyProtection="1">
      <alignment horizontal="right" vertical="top"/>
      <protection locked="0"/>
    </xf>
    <xf numFmtId="177" fontId="3" fillId="0" borderId="7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 wrapText="1"/>
    </xf>
    <xf numFmtId="0" fontId="3" fillId="0" borderId="0" xfId="0" applyFont="1" applyAlignment="1" applyProtection="1">
      <alignment vertical="top" wrapText="1"/>
      <protection locked="0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 applyProtection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4" fontId="3" fillId="0" borderId="11" xfId="0" applyNumberFormat="1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 applyProtection="1">
      <alignment horizontal="right" vertical="top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 wrapText="1"/>
    </xf>
    <xf numFmtId="178" fontId="3" fillId="0" borderId="7" xfId="13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11" fillId="0" borderId="7" xfId="0" applyFont="1" applyBorder="1" applyAlignment="1">
      <alignment horizontal="left" vertical="center" wrapText="1" indent="1"/>
    </xf>
    <xf numFmtId="49" fontId="3" fillId="0" borderId="7" xfId="0" applyNumberFormat="1" applyFont="1" applyBorder="1" applyAlignment="1">
      <alignment horizontal="left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vertical="top"/>
    </xf>
    <xf numFmtId="0" fontId="12" fillId="0" borderId="7" xfId="0" applyFont="1" applyBorder="1" applyAlignment="1">
      <alignment horizontal="center" vertical="center"/>
    </xf>
    <xf numFmtId="49" fontId="3" fillId="0" borderId="7" xfId="9" applyFont="1" applyAlignment="1">
      <alignment horizontal="left" vertical="center" wrapText="1" inden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righ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top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7" fillId="0" borderId="7" xfId="0" applyFont="1" applyBorder="1">
      <alignment vertical="center"/>
    </xf>
    <xf numFmtId="4" fontId="17" fillId="0" borderId="7" xfId="0" applyNumberFormat="1" applyFont="1" applyBorder="1" applyAlignment="1" applyProtection="1">
      <alignment horizontal="right" vertical="center"/>
      <protection locked="0"/>
    </xf>
    <xf numFmtId="49" fontId="17" fillId="0" borderId="7" xfId="9" applyFont="1">
      <alignment horizontal="left" vertical="center" wrapText="1"/>
    </xf>
    <xf numFmtId="0" fontId="3" fillId="0" borderId="7" xfId="0" applyFont="1" applyBorder="1">
      <alignment vertical="center"/>
    </xf>
    <xf numFmtId="4" fontId="17" fillId="0" borderId="7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left" vertical="center"/>
    </xf>
    <xf numFmtId="0" fontId="17" fillId="0" borderId="7" xfId="0" applyFont="1" applyBorder="1" applyAlignment="1">
      <alignment horizontal="center" vertical="center"/>
    </xf>
    <xf numFmtId="0" fontId="17" fillId="0" borderId="7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177" fontId="3" fillId="0" borderId="0" xfId="5" applyFont="1" applyBorder="1">
      <alignment horizontal="right" vertical="center"/>
    </xf>
    <xf numFmtId="0" fontId="10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protection locked="0"/>
    </xf>
    <xf numFmtId="0" fontId="4" fillId="0" borderId="0" xfId="0" applyFont="1" applyAlignment="1" applyProtection="1">
      <protection locked="0"/>
    </xf>
    <xf numFmtId="0" fontId="1" fillId="0" borderId="0" xfId="0" applyFont="1" applyAlignment="1" applyProtection="1">
      <alignment horizontal="right" vertical="top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top"/>
    </xf>
    <xf numFmtId="0" fontId="3" fillId="0" borderId="6" xfId="0" applyFont="1" applyBorder="1" applyAlignment="1">
      <alignment horizontal="left" vertical="center"/>
    </xf>
    <xf numFmtId="0" fontId="17" fillId="0" borderId="6" xfId="0" applyFont="1" applyBorder="1" applyAlignment="1">
      <alignment horizontal="center" vertical="center"/>
    </xf>
    <xf numFmtId="0" fontId="17" fillId="0" borderId="6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177" fontId="17" fillId="0" borderId="7" xfId="0" applyNumberFormat="1" applyFont="1" applyBorder="1" applyAlignment="1">
      <alignment horizontal="right" vertical="center"/>
    </xf>
    <xf numFmtId="0" fontId="17" fillId="0" borderId="6" xfId="0" applyFont="1" applyBorder="1" applyAlignment="1" applyProtection="1">
      <alignment horizontal="center" vertical="center"/>
      <protection locked="0"/>
    </xf>
  </cellXfs>
  <cellStyles count="14">
    <cellStyle name="常规" xfId="0" builtinId="0"/>
    <cellStyle name="千位分隔" xfId="1" builtinId="3"/>
    <cellStyle name="货币" xfId="2" builtinId="4"/>
    <cellStyle name="DateStyle" xfId="3"/>
    <cellStyle name="百分比" xfId="4" builtinId="5"/>
    <cellStyle name="MoneyStyle" xfId="5"/>
    <cellStyle name="千位分隔[0]" xfId="6" builtinId="6"/>
    <cellStyle name="货币[0]" xfId="7" builtinId="7"/>
    <cellStyle name="NumberStyle" xfId="8"/>
    <cellStyle name="TextStyle" xfId="9"/>
    <cellStyle name="TimeStyle" xfId="10"/>
    <cellStyle name="DateTimeStyle" xfId="11"/>
    <cellStyle name="PercentStyle" xfId="12"/>
    <cellStyle name="IntegralNumberStyle" xfId="13"/>
  </cellStyles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D21"/>
  <sheetViews>
    <sheetView showZeros="0" workbookViewId="0">
      <selection activeCell="D3" sqref="D3"/>
    </sheetView>
  </sheetViews>
  <sheetFormatPr defaultColWidth="8" defaultRowHeight="14.25" customHeight="1" outlineLevelCol="3"/>
  <cols>
    <col min="1" max="1" width="39.5714285714286" customWidth="1"/>
    <col min="2" max="2" width="46.3142857142857" customWidth="1"/>
    <col min="3" max="3" width="40.4190476190476" customWidth="1"/>
    <col min="4" max="4" width="50.1714285714286" customWidth="1"/>
  </cols>
  <sheetData>
    <row r="1" ht="17" customHeight="1" spans="4:4">
      <c r="D1" s="101" t="s">
        <v>0</v>
      </c>
    </row>
    <row r="2" ht="36" customHeight="1" spans="1:4">
      <c r="A2" s="46" t="s">
        <v>1</v>
      </c>
      <c r="B2" s="166"/>
      <c r="C2" s="166"/>
      <c r="D2" s="166"/>
    </row>
    <row r="3" ht="21" customHeight="1" spans="1:4">
      <c r="A3" s="95" t="str">
        <f>"单位名称："&amp;"芒市人民检察院"</f>
        <v>单位名称：芒市人民检察院</v>
      </c>
      <c r="B3" s="133"/>
      <c r="C3" s="133"/>
      <c r="D3" s="101" t="s">
        <v>2</v>
      </c>
    </row>
    <row r="4" ht="19.5" customHeight="1" spans="1:4">
      <c r="A4" s="9" t="s">
        <v>3</v>
      </c>
      <c r="B4" s="11"/>
      <c r="C4" s="9" t="s">
        <v>4</v>
      </c>
      <c r="D4" s="11"/>
    </row>
    <row r="5" ht="19.5" customHeight="1" spans="1:4">
      <c r="A5" s="14" t="s">
        <v>5</v>
      </c>
      <c r="B5" s="14" t="s">
        <v>6</v>
      </c>
      <c r="C5" s="14" t="s">
        <v>7</v>
      </c>
      <c r="D5" s="14" t="s">
        <v>6</v>
      </c>
    </row>
    <row r="6" ht="19.5" customHeight="1" spans="1:4">
      <c r="A6" s="17"/>
      <c r="B6" s="17"/>
      <c r="C6" s="17"/>
      <c r="D6" s="17"/>
    </row>
    <row r="7" ht="25.4" customHeight="1" spans="1:4">
      <c r="A7" s="140" t="s">
        <v>8</v>
      </c>
      <c r="B7" s="118">
        <v>11579156.47</v>
      </c>
      <c r="C7" s="22" t="str">
        <f>"一"&amp;"、"&amp;"一般公共服务支出"</f>
        <v>一、一般公共服务支出</v>
      </c>
      <c r="D7" s="118">
        <v>9000</v>
      </c>
    </row>
    <row r="8" ht="25.4" customHeight="1" spans="1:4">
      <c r="A8" s="140" t="s">
        <v>9</v>
      </c>
      <c r="B8" s="118"/>
      <c r="C8" s="22" t="str">
        <f>"二"&amp;"、"&amp;"公共安全支出"</f>
        <v>二、公共安全支出</v>
      </c>
      <c r="D8" s="118">
        <v>11310414.95</v>
      </c>
    </row>
    <row r="9" ht="25.4" customHeight="1" spans="1:4">
      <c r="A9" s="140" t="s">
        <v>10</v>
      </c>
      <c r="B9" s="118"/>
      <c r="C9" s="22" t="str">
        <f>"三"&amp;"、"&amp;"社会保障和就业支出"</f>
        <v>三、社会保障和就业支出</v>
      </c>
      <c r="D9" s="118">
        <v>1198660.46</v>
      </c>
    </row>
    <row r="10" ht="25.4" customHeight="1" spans="1:4">
      <c r="A10" s="140" t="s">
        <v>11</v>
      </c>
      <c r="B10" s="94"/>
      <c r="C10" s="22" t="str">
        <f>"四"&amp;"、"&amp;"卫生健康支出"</f>
        <v>四、卫生健康支出</v>
      </c>
      <c r="D10" s="118">
        <v>495110.96</v>
      </c>
    </row>
    <row r="11" ht="25.4" customHeight="1" spans="1:4">
      <c r="A11" s="140" t="s">
        <v>12</v>
      </c>
      <c r="B11" s="118">
        <v>2074457</v>
      </c>
      <c r="C11" s="22" t="str">
        <f>"五"&amp;"、"&amp;"住房保障支出"</f>
        <v>五、住房保障支出</v>
      </c>
      <c r="D11" s="118">
        <v>720427.1</v>
      </c>
    </row>
    <row r="12" ht="25.4" customHeight="1" spans="1:4">
      <c r="A12" s="140" t="s">
        <v>13</v>
      </c>
      <c r="B12" s="94"/>
      <c r="C12" s="22"/>
      <c r="D12" s="118"/>
    </row>
    <row r="13" ht="25.4" customHeight="1" spans="1:4">
      <c r="A13" s="140" t="s">
        <v>14</v>
      </c>
      <c r="B13" s="94"/>
      <c r="C13" s="22"/>
      <c r="D13" s="118"/>
    </row>
    <row r="14" ht="25.4" customHeight="1" spans="1:4">
      <c r="A14" s="140" t="s">
        <v>15</v>
      </c>
      <c r="B14" s="94"/>
      <c r="C14" s="22"/>
      <c r="D14" s="118"/>
    </row>
    <row r="15" ht="25.4" customHeight="1" spans="1:4">
      <c r="A15" s="167" t="s">
        <v>16</v>
      </c>
      <c r="B15" s="94"/>
      <c r="C15" s="22"/>
      <c r="D15" s="118"/>
    </row>
    <row r="16" ht="25.4" customHeight="1" spans="1:4">
      <c r="A16" s="167" t="s">
        <v>17</v>
      </c>
      <c r="B16" s="118">
        <v>2074457</v>
      </c>
      <c r="C16" s="22"/>
      <c r="D16" s="118"/>
    </row>
    <row r="17" ht="25.4" customHeight="1" spans="1:4">
      <c r="A17" s="168" t="s">
        <v>18</v>
      </c>
      <c r="B17" s="139">
        <v>13653613.47</v>
      </c>
      <c r="C17" s="141" t="s">
        <v>19</v>
      </c>
      <c r="D17" s="139">
        <v>13733613.47</v>
      </c>
    </row>
    <row r="18" ht="25.4" customHeight="1" spans="1:4">
      <c r="A18" s="169" t="s">
        <v>20</v>
      </c>
      <c r="B18" s="139">
        <v>80000</v>
      </c>
      <c r="C18" s="170" t="s">
        <v>21</v>
      </c>
      <c r="D18" s="171"/>
    </row>
    <row r="19" ht="25.4" customHeight="1" spans="1:4">
      <c r="A19" s="167" t="s">
        <v>22</v>
      </c>
      <c r="B19" s="118"/>
      <c r="C19" s="140" t="s">
        <v>22</v>
      </c>
      <c r="D19" s="94"/>
    </row>
    <row r="20" ht="25.4" customHeight="1" spans="1:4">
      <c r="A20" s="167" t="s">
        <v>23</v>
      </c>
      <c r="B20" s="118">
        <v>80000</v>
      </c>
      <c r="C20" s="140" t="s">
        <v>23</v>
      </c>
      <c r="D20" s="94"/>
    </row>
    <row r="21" ht="25.4" customHeight="1" spans="1:4">
      <c r="A21" s="172" t="s">
        <v>24</v>
      </c>
      <c r="B21" s="139">
        <v>13733613.47</v>
      </c>
      <c r="C21" s="141" t="s">
        <v>25</v>
      </c>
      <c r="D21" s="136">
        <v>13733613.47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pageSetup paperSize="9" scale="73" fitToHeight="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F9"/>
  <sheetViews>
    <sheetView showZeros="0" workbookViewId="0">
      <selection activeCell="A9" sqref="A9"/>
    </sheetView>
  </sheetViews>
  <sheetFormatPr defaultColWidth="9.14285714285714" defaultRowHeight="14.25" customHeight="1" outlineLevelCol="5"/>
  <cols>
    <col min="1" max="1" width="29.0285714285714" customWidth="1"/>
    <col min="2" max="2" width="28.6" customWidth="1"/>
    <col min="3" max="3" width="31.6" customWidth="1"/>
    <col min="4" max="6" width="33.4571428571429" customWidth="1"/>
  </cols>
  <sheetData>
    <row r="1" ht="20" customHeight="1" spans="4:6">
      <c r="D1" s="33"/>
      <c r="F1" s="57" t="s">
        <v>326</v>
      </c>
    </row>
    <row r="2" ht="28.5" customHeight="1" spans="1:6">
      <c r="A2" s="27" t="s">
        <v>327</v>
      </c>
      <c r="B2" s="27"/>
      <c r="C2" s="27"/>
      <c r="D2" s="27"/>
      <c r="E2" s="27"/>
      <c r="F2" s="27"/>
    </row>
    <row r="3" ht="23" customHeight="1" spans="1:6">
      <c r="A3" s="102" t="str">
        <f>"单位名称："&amp;"芒市人民检察院"</f>
        <v>单位名称：芒市人民检察院</v>
      </c>
      <c r="B3" s="103"/>
      <c r="C3" s="103"/>
      <c r="D3" s="60"/>
      <c r="E3" s="60"/>
      <c r="F3" s="57" t="s">
        <v>2</v>
      </c>
    </row>
    <row r="4" ht="18.75" customHeight="1" spans="1:6">
      <c r="A4" s="8" t="s">
        <v>135</v>
      </c>
      <c r="B4" s="8" t="s">
        <v>48</v>
      </c>
      <c r="C4" s="8" t="s">
        <v>49</v>
      </c>
      <c r="D4" s="14" t="s">
        <v>328</v>
      </c>
      <c r="E4" s="63"/>
      <c r="F4" s="63"/>
    </row>
    <row r="5" ht="30" customHeight="1" spans="1:6">
      <c r="A5" s="17"/>
      <c r="B5" s="17"/>
      <c r="C5" s="17"/>
      <c r="D5" s="14" t="s">
        <v>30</v>
      </c>
      <c r="E5" s="63" t="s">
        <v>57</v>
      </c>
      <c r="F5" s="63" t="s">
        <v>58</v>
      </c>
    </row>
    <row r="6" ht="16.5" customHeight="1" spans="1:6">
      <c r="A6" s="63">
        <v>1</v>
      </c>
      <c r="B6" s="63">
        <v>2</v>
      </c>
      <c r="C6" s="63">
        <v>3</v>
      </c>
      <c r="D6" s="63">
        <v>4</v>
      </c>
      <c r="E6" s="63">
        <v>5</v>
      </c>
      <c r="F6" s="63">
        <v>6</v>
      </c>
    </row>
    <row r="7" ht="20.25" customHeight="1" spans="1:6">
      <c r="A7" s="29"/>
      <c r="B7" s="29"/>
      <c r="C7" s="29"/>
      <c r="D7" s="21"/>
      <c r="E7" s="21"/>
      <c r="F7" s="21"/>
    </row>
    <row r="8" ht="17.25" customHeight="1" spans="1:6">
      <c r="A8" s="104" t="s">
        <v>101</v>
      </c>
      <c r="B8" s="105"/>
      <c r="C8" s="105" t="s">
        <v>101</v>
      </c>
      <c r="D8" s="21"/>
      <c r="E8" s="21"/>
      <c r="F8" s="21"/>
    </row>
    <row r="9" ht="20" customHeight="1" spans="1:1">
      <c r="A9" s="106" t="s">
        <v>329</v>
      </c>
    </row>
  </sheetData>
  <mergeCells count="6">
    <mergeCell ref="A2:F2"/>
    <mergeCell ref="D4:F4"/>
    <mergeCell ref="A8:C8"/>
    <mergeCell ref="A4:A5"/>
    <mergeCell ref="B4:B5"/>
    <mergeCell ref="C4:C5"/>
  </mergeCells>
  <pageMargins left="0.75" right="0.75" top="1" bottom="1" header="0.511805555555556" footer="0.511805555555556"/>
  <pageSetup paperSize="9" scale="68" fitToHeight="0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Q10"/>
  <sheetViews>
    <sheetView showZeros="0" topLeftCell="B1" workbookViewId="0">
      <selection activeCell="Q1" sqref="Q1"/>
    </sheetView>
  </sheetViews>
  <sheetFormatPr defaultColWidth="9.14285714285714" defaultRowHeight="14.25" customHeight="1"/>
  <cols>
    <col min="1" max="1" width="39.1428571428571" customWidth="1"/>
    <col min="2" max="2" width="21.7142857142857" customWidth="1"/>
    <col min="3" max="3" width="35.2857142857143" customWidth="1"/>
    <col min="4" max="4" width="7.71428571428571" customWidth="1"/>
    <col min="5" max="5" width="10.2857142857143" customWidth="1"/>
    <col min="6" max="11" width="14.7428571428571" customWidth="1"/>
    <col min="12" max="16" width="12.5714285714286" customWidth="1"/>
    <col min="17" max="17" width="10.4190476190476" customWidth="1"/>
  </cols>
  <sheetData>
    <row r="1" ht="22" customHeight="1" spans="4:17">
      <c r="D1" s="33"/>
      <c r="O1" s="55"/>
      <c r="P1" s="55"/>
      <c r="Q1" s="101" t="s">
        <v>330</v>
      </c>
    </row>
    <row r="2" ht="27.75" customHeight="1" spans="1:17">
      <c r="A2" s="58" t="s">
        <v>331</v>
      </c>
      <c r="B2" s="27"/>
      <c r="C2" s="27"/>
      <c r="D2" s="27"/>
      <c r="E2" s="27"/>
      <c r="F2" s="27"/>
      <c r="G2" s="27"/>
      <c r="H2" s="27"/>
      <c r="I2" s="27"/>
      <c r="J2" s="27"/>
      <c r="K2" s="47"/>
      <c r="L2" s="27"/>
      <c r="M2" s="27"/>
      <c r="N2" s="27"/>
      <c r="O2" s="47"/>
      <c r="P2" s="47"/>
      <c r="Q2" s="27"/>
    </row>
    <row r="3" ht="21" customHeight="1" spans="1:17">
      <c r="A3" s="95" t="str">
        <f>"单位名称："&amp;"芒市人民检察院"</f>
        <v>单位名称：芒市人民检察院</v>
      </c>
      <c r="B3" s="6"/>
      <c r="C3" s="6"/>
      <c r="D3" s="6"/>
      <c r="E3" s="6"/>
      <c r="F3" s="6"/>
      <c r="G3" s="6"/>
      <c r="H3" s="6"/>
      <c r="I3" s="6"/>
      <c r="J3" s="6"/>
      <c r="O3" s="65"/>
      <c r="P3" s="65"/>
      <c r="Q3" s="101" t="s">
        <v>126</v>
      </c>
    </row>
    <row r="4" ht="15.75" customHeight="1" spans="1:17">
      <c r="A4" s="8" t="s">
        <v>332</v>
      </c>
      <c r="B4" s="71" t="s">
        <v>333</v>
      </c>
      <c r="C4" s="71" t="s">
        <v>334</v>
      </c>
      <c r="D4" s="71" t="s">
        <v>335</v>
      </c>
      <c r="E4" s="71" t="s">
        <v>336</v>
      </c>
      <c r="F4" s="71" t="s">
        <v>337</v>
      </c>
      <c r="G4" s="72" t="s">
        <v>142</v>
      </c>
      <c r="H4" s="72"/>
      <c r="I4" s="72"/>
      <c r="J4" s="72"/>
      <c r="K4" s="73"/>
      <c r="L4" s="72"/>
      <c r="M4" s="72"/>
      <c r="N4" s="72"/>
      <c r="O4" s="88"/>
      <c r="P4" s="73"/>
      <c r="Q4" s="89"/>
    </row>
    <row r="5" ht="17.25" customHeight="1" spans="1:17">
      <c r="A5" s="13"/>
      <c r="B5" s="74"/>
      <c r="C5" s="74"/>
      <c r="D5" s="74"/>
      <c r="E5" s="74"/>
      <c r="F5" s="74"/>
      <c r="G5" s="74" t="s">
        <v>30</v>
      </c>
      <c r="H5" s="74" t="s">
        <v>33</v>
      </c>
      <c r="I5" s="74" t="s">
        <v>338</v>
      </c>
      <c r="J5" s="74" t="s">
        <v>339</v>
      </c>
      <c r="K5" s="75" t="s">
        <v>340</v>
      </c>
      <c r="L5" s="90" t="s">
        <v>341</v>
      </c>
      <c r="M5" s="90"/>
      <c r="N5" s="90"/>
      <c r="O5" s="91"/>
      <c r="P5" s="92"/>
      <c r="Q5" s="76"/>
    </row>
    <row r="6" ht="54" customHeight="1" spans="1:17">
      <c r="A6" s="16"/>
      <c r="B6" s="76"/>
      <c r="C6" s="76"/>
      <c r="D6" s="76"/>
      <c r="E6" s="76"/>
      <c r="F6" s="76"/>
      <c r="G6" s="76"/>
      <c r="H6" s="76" t="s">
        <v>32</v>
      </c>
      <c r="I6" s="76"/>
      <c r="J6" s="76"/>
      <c r="K6" s="77"/>
      <c r="L6" s="76" t="s">
        <v>32</v>
      </c>
      <c r="M6" s="76" t="s">
        <v>43</v>
      </c>
      <c r="N6" s="76" t="s">
        <v>149</v>
      </c>
      <c r="O6" s="93" t="s">
        <v>39</v>
      </c>
      <c r="P6" s="77" t="s">
        <v>40</v>
      </c>
      <c r="Q6" s="76" t="s">
        <v>41</v>
      </c>
    </row>
    <row r="7" ht="20" customHeight="1" spans="1:17">
      <c r="A7" s="17">
        <v>1</v>
      </c>
      <c r="B7" s="96">
        <v>2</v>
      </c>
      <c r="C7" s="96">
        <v>3</v>
      </c>
      <c r="D7" s="96">
        <v>4</v>
      </c>
      <c r="E7" s="96">
        <v>5</v>
      </c>
      <c r="F7" s="96">
        <v>6</v>
      </c>
      <c r="G7" s="97">
        <v>7</v>
      </c>
      <c r="H7" s="97">
        <v>8</v>
      </c>
      <c r="I7" s="97">
        <v>9</v>
      </c>
      <c r="J7" s="97">
        <v>10</v>
      </c>
      <c r="K7" s="97">
        <v>11</v>
      </c>
      <c r="L7" s="97">
        <v>12</v>
      </c>
      <c r="M7" s="97">
        <v>13</v>
      </c>
      <c r="N7" s="97">
        <v>14</v>
      </c>
      <c r="O7" s="97">
        <v>15</v>
      </c>
      <c r="P7" s="97">
        <v>16</v>
      </c>
      <c r="Q7" s="97">
        <v>17</v>
      </c>
    </row>
    <row r="8" ht="21" customHeight="1" spans="1:17">
      <c r="A8" s="78" t="s">
        <v>45</v>
      </c>
      <c r="B8" s="79"/>
      <c r="C8" s="79"/>
      <c r="D8" s="79"/>
      <c r="E8" s="98"/>
      <c r="F8" s="21"/>
      <c r="G8" s="21">
        <v>266800</v>
      </c>
      <c r="H8" s="21">
        <v>266800</v>
      </c>
      <c r="I8" s="21"/>
      <c r="J8" s="21"/>
      <c r="K8" s="21"/>
      <c r="L8" s="21"/>
      <c r="M8" s="21"/>
      <c r="N8" s="21"/>
      <c r="O8" s="21"/>
      <c r="P8" s="21"/>
      <c r="Q8" s="21"/>
    </row>
    <row r="9" ht="27" customHeight="1" spans="1:17">
      <c r="A9" s="81" t="s">
        <v>186</v>
      </c>
      <c r="B9" s="79" t="s">
        <v>342</v>
      </c>
      <c r="C9" s="79" t="s">
        <v>343</v>
      </c>
      <c r="D9" s="99" t="s">
        <v>344</v>
      </c>
      <c r="E9" s="100">
        <v>1</v>
      </c>
      <c r="F9" s="21"/>
      <c r="G9" s="21">
        <v>266800</v>
      </c>
      <c r="H9" s="21">
        <v>266800</v>
      </c>
      <c r="I9" s="21"/>
      <c r="J9" s="21"/>
      <c r="K9" s="21"/>
      <c r="L9" s="21"/>
      <c r="M9" s="21"/>
      <c r="N9" s="21"/>
      <c r="O9" s="21"/>
      <c r="P9" s="21"/>
      <c r="Q9" s="21"/>
    </row>
    <row r="10" ht="21" customHeight="1" spans="1:17">
      <c r="A10" s="82" t="s">
        <v>101</v>
      </c>
      <c r="B10" s="83"/>
      <c r="C10" s="83"/>
      <c r="D10" s="83"/>
      <c r="E10" s="98"/>
      <c r="F10" s="21"/>
      <c r="G10" s="21">
        <v>266800</v>
      </c>
      <c r="H10" s="21">
        <v>266800</v>
      </c>
      <c r="I10" s="21"/>
      <c r="J10" s="21"/>
      <c r="K10" s="21"/>
      <c r="L10" s="21"/>
      <c r="M10" s="21"/>
      <c r="N10" s="21"/>
      <c r="O10" s="21"/>
      <c r="P10" s="21"/>
      <c r="Q10" s="21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11805555555556" footer="0.511805555555556"/>
  <pageSetup paperSize="9" scale="47" fitToHeight="0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N10"/>
  <sheetViews>
    <sheetView showZeros="0" topLeftCell="B1" workbookViewId="0">
      <selection activeCell="N1" sqref="N1"/>
    </sheetView>
  </sheetViews>
  <sheetFormatPr defaultColWidth="9.14285714285714" defaultRowHeight="14.25" customHeight="1"/>
  <cols>
    <col min="1" max="1" width="31.4190476190476" customWidth="1"/>
    <col min="2" max="2" width="21.7142857142857" customWidth="1"/>
    <col min="3" max="3" width="26.7142857142857" customWidth="1"/>
    <col min="4" max="6" width="16.6" customWidth="1"/>
    <col min="7" max="7" width="18.2857142857143" customWidth="1"/>
    <col min="8" max="8" width="21.1428571428571" customWidth="1"/>
    <col min="9" max="12" width="16.6" customWidth="1"/>
    <col min="13" max="13" width="18.2857142857143" customWidth="1"/>
    <col min="14" max="14" width="16.6" customWidth="1"/>
  </cols>
  <sheetData>
    <row r="1" ht="18" customHeight="1" spans="1:14">
      <c r="A1" s="62"/>
      <c r="B1" s="62"/>
      <c r="C1" s="62"/>
      <c r="D1" s="67"/>
      <c r="E1" s="62"/>
      <c r="F1" s="62"/>
      <c r="G1" s="62"/>
      <c r="H1" s="68"/>
      <c r="I1" s="62"/>
      <c r="J1" s="62"/>
      <c r="K1" s="62"/>
      <c r="L1" s="55"/>
      <c r="M1" s="85"/>
      <c r="N1" s="86" t="s">
        <v>345</v>
      </c>
    </row>
    <row r="2" ht="27.75" customHeight="1" spans="1:14">
      <c r="A2" s="58" t="s">
        <v>346</v>
      </c>
      <c r="B2" s="69"/>
      <c r="C2" s="69"/>
      <c r="D2" s="69"/>
      <c r="E2" s="69"/>
      <c r="F2" s="69"/>
      <c r="G2" s="69"/>
      <c r="H2" s="70"/>
      <c r="I2" s="69"/>
      <c r="J2" s="69"/>
      <c r="K2" s="69"/>
      <c r="L2" s="47"/>
      <c r="M2" s="70"/>
      <c r="N2" s="69"/>
    </row>
    <row r="3" ht="22" customHeight="1" spans="1:14">
      <c r="A3" s="59" t="str">
        <f>"单位名称："&amp;"芒市人民检察院"</f>
        <v>单位名称：芒市人民检察院</v>
      </c>
      <c r="B3" s="60"/>
      <c r="C3" s="60"/>
      <c r="D3" s="60"/>
      <c r="E3" s="60"/>
      <c r="F3" s="60"/>
      <c r="G3" s="60"/>
      <c r="H3" s="68"/>
      <c r="I3" s="62"/>
      <c r="J3" s="62"/>
      <c r="K3" s="62"/>
      <c r="L3" s="65"/>
      <c r="M3" s="87"/>
      <c r="N3" s="86" t="s">
        <v>126</v>
      </c>
    </row>
    <row r="4" ht="15.75" customHeight="1" spans="1:14">
      <c r="A4" s="8" t="s">
        <v>332</v>
      </c>
      <c r="B4" s="71" t="s">
        <v>347</v>
      </c>
      <c r="C4" s="71" t="s">
        <v>348</v>
      </c>
      <c r="D4" s="72" t="s">
        <v>142</v>
      </c>
      <c r="E4" s="72"/>
      <c r="F4" s="72"/>
      <c r="G4" s="72"/>
      <c r="H4" s="73"/>
      <c r="I4" s="72"/>
      <c r="J4" s="72"/>
      <c r="K4" s="72"/>
      <c r="L4" s="88"/>
      <c r="M4" s="73"/>
      <c r="N4" s="89"/>
    </row>
    <row r="5" ht="17.25" customHeight="1" spans="1:14">
      <c r="A5" s="13"/>
      <c r="B5" s="74"/>
      <c r="C5" s="74"/>
      <c r="D5" s="74" t="s">
        <v>30</v>
      </c>
      <c r="E5" s="74" t="s">
        <v>33</v>
      </c>
      <c r="F5" s="74" t="s">
        <v>338</v>
      </c>
      <c r="G5" s="74" t="s">
        <v>339</v>
      </c>
      <c r="H5" s="75" t="s">
        <v>340</v>
      </c>
      <c r="I5" s="90" t="s">
        <v>341</v>
      </c>
      <c r="J5" s="90"/>
      <c r="K5" s="90"/>
      <c r="L5" s="91"/>
      <c r="M5" s="92"/>
      <c r="N5" s="76"/>
    </row>
    <row r="6" ht="54" customHeight="1" spans="1:14">
      <c r="A6" s="16"/>
      <c r="B6" s="76"/>
      <c r="C6" s="76"/>
      <c r="D6" s="76"/>
      <c r="E6" s="76"/>
      <c r="F6" s="76"/>
      <c r="G6" s="76"/>
      <c r="H6" s="77"/>
      <c r="I6" s="76" t="s">
        <v>32</v>
      </c>
      <c r="J6" s="76" t="s">
        <v>43</v>
      </c>
      <c r="K6" s="76" t="s">
        <v>149</v>
      </c>
      <c r="L6" s="93" t="s">
        <v>39</v>
      </c>
      <c r="M6" s="77" t="s">
        <v>40</v>
      </c>
      <c r="N6" s="76" t="s">
        <v>41</v>
      </c>
    </row>
    <row r="7" ht="15" customHeight="1" spans="1:14">
      <c r="A7" s="16">
        <v>1</v>
      </c>
      <c r="B7" s="76">
        <v>2</v>
      </c>
      <c r="C7" s="76">
        <v>3</v>
      </c>
      <c r="D7" s="77">
        <v>4</v>
      </c>
      <c r="E7" s="77">
        <v>5</v>
      </c>
      <c r="F7" s="77">
        <v>6</v>
      </c>
      <c r="G7" s="77">
        <v>7</v>
      </c>
      <c r="H7" s="77">
        <v>8</v>
      </c>
      <c r="I7" s="77">
        <v>9</v>
      </c>
      <c r="J7" s="77">
        <v>10</v>
      </c>
      <c r="K7" s="77">
        <v>11</v>
      </c>
      <c r="L7" s="77">
        <v>12</v>
      </c>
      <c r="M7" s="77">
        <v>13</v>
      </c>
      <c r="N7" s="77">
        <v>14</v>
      </c>
    </row>
    <row r="8" ht="21" customHeight="1" spans="1:14">
      <c r="A8" s="78" t="s">
        <v>45</v>
      </c>
      <c r="B8" s="79"/>
      <c r="C8" s="79"/>
      <c r="D8" s="80">
        <v>266800</v>
      </c>
      <c r="E8" s="80">
        <v>266800</v>
      </c>
      <c r="F8" s="80"/>
      <c r="G8" s="80"/>
      <c r="H8" s="80"/>
      <c r="I8" s="80"/>
      <c r="J8" s="80"/>
      <c r="K8" s="80"/>
      <c r="L8" s="94"/>
      <c r="M8" s="80"/>
      <c r="N8" s="80"/>
    </row>
    <row r="9" ht="23" customHeight="1" spans="1:14">
      <c r="A9" s="81" t="s">
        <v>186</v>
      </c>
      <c r="B9" s="79" t="s">
        <v>342</v>
      </c>
      <c r="C9" s="79" t="s">
        <v>349</v>
      </c>
      <c r="D9" s="80">
        <v>266800</v>
      </c>
      <c r="E9" s="80">
        <v>266800</v>
      </c>
      <c r="F9" s="80"/>
      <c r="G9" s="80"/>
      <c r="H9" s="80"/>
      <c r="I9" s="80"/>
      <c r="J9" s="80"/>
      <c r="K9" s="80"/>
      <c r="L9" s="94"/>
      <c r="M9" s="80"/>
      <c r="N9" s="80"/>
    </row>
    <row r="10" ht="21" customHeight="1" spans="1:14">
      <c r="A10" s="82" t="s">
        <v>101</v>
      </c>
      <c r="B10" s="83"/>
      <c r="C10" s="84"/>
      <c r="D10" s="80">
        <v>266800</v>
      </c>
      <c r="E10" s="80">
        <v>266800</v>
      </c>
      <c r="F10" s="80"/>
      <c r="G10" s="80"/>
      <c r="H10" s="80"/>
      <c r="I10" s="80"/>
      <c r="J10" s="80"/>
      <c r="K10" s="80"/>
      <c r="L10" s="94"/>
      <c r="M10" s="80"/>
      <c r="N10" s="80"/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11805555555556" footer="0.511805555555556"/>
  <pageSetup paperSize="9" scale="48" fitToHeight="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X9"/>
  <sheetViews>
    <sheetView showZeros="0" workbookViewId="0">
      <selection activeCell="C6" sqref="C6"/>
    </sheetView>
  </sheetViews>
  <sheetFormatPr defaultColWidth="9.14285714285714" defaultRowHeight="14.25" customHeight="1"/>
  <cols>
    <col min="1" max="1" width="31.8666666666667" customWidth="1"/>
    <col min="2" max="15" width="17.1714285714286" customWidth="1"/>
    <col min="16" max="22" width="17.0285714285714" customWidth="1"/>
    <col min="23" max="23" width="17" customWidth="1"/>
    <col min="24" max="24" width="17.0285714285714" customWidth="1"/>
  </cols>
  <sheetData>
    <row r="1" ht="21" customHeight="1" spans="4:24">
      <c r="D1" s="57"/>
      <c r="W1" s="55"/>
      <c r="X1" s="55" t="s">
        <v>350</v>
      </c>
    </row>
    <row r="2" ht="27.75" customHeight="1" spans="1:24">
      <c r="A2" s="58" t="s">
        <v>351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</row>
    <row r="3" ht="20" customHeight="1" spans="1:24">
      <c r="A3" s="59" t="str">
        <f>"单位名称："&amp;"芒市人民检察院"</f>
        <v>单位名称：芒市人民检察院</v>
      </c>
      <c r="B3" s="60"/>
      <c r="C3" s="60"/>
      <c r="D3" s="61"/>
      <c r="E3" s="62"/>
      <c r="F3" s="62"/>
      <c r="G3" s="62"/>
      <c r="H3" s="62"/>
      <c r="I3" s="62"/>
      <c r="W3" s="65"/>
      <c r="X3" s="55" t="s">
        <v>126</v>
      </c>
    </row>
    <row r="4" ht="19.5" customHeight="1" spans="1:24">
      <c r="A4" s="14" t="s">
        <v>352</v>
      </c>
      <c r="B4" s="9" t="s">
        <v>142</v>
      </c>
      <c r="C4" s="10"/>
      <c r="D4" s="10"/>
      <c r="E4" s="63" t="s">
        <v>353</v>
      </c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</row>
    <row r="5" ht="40.5" customHeight="1" spans="1:24">
      <c r="A5" s="17"/>
      <c r="B5" s="28" t="s">
        <v>30</v>
      </c>
      <c r="C5" s="8" t="s">
        <v>33</v>
      </c>
      <c r="D5" s="64" t="s">
        <v>354</v>
      </c>
      <c r="E5" s="63" t="s">
        <v>355</v>
      </c>
      <c r="F5" s="63" t="s">
        <v>356</v>
      </c>
      <c r="G5" s="63" t="s">
        <v>357</v>
      </c>
      <c r="H5" s="63" t="s">
        <v>358</v>
      </c>
      <c r="I5" s="63" t="s">
        <v>359</v>
      </c>
      <c r="J5" s="63" t="s">
        <v>360</v>
      </c>
      <c r="K5" s="63" t="s">
        <v>361</v>
      </c>
      <c r="L5" s="63" t="s">
        <v>362</v>
      </c>
      <c r="M5" s="63" t="s">
        <v>363</v>
      </c>
      <c r="N5" s="63" t="s">
        <v>364</v>
      </c>
      <c r="O5" s="63" t="s">
        <v>365</v>
      </c>
      <c r="P5" s="63" t="s">
        <v>366</v>
      </c>
      <c r="Q5" s="63" t="s">
        <v>367</v>
      </c>
      <c r="R5" s="63" t="s">
        <v>368</v>
      </c>
      <c r="S5" s="63" t="s">
        <v>369</v>
      </c>
      <c r="T5" s="63" t="s">
        <v>370</v>
      </c>
      <c r="U5" s="63" t="s">
        <v>371</v>
      </c>
      <c r="V5" s="63" t="s">
        <v>372</v>
      </c>
      <c r="W5" s="63" t="s">
        <v>373</v>
      </c>
      <c r="X5" s="63" t="s">
        <v>374</v>
      </c>
    </row>
    <row r="6" ht="19.5" customHeight="1" spans="1:24">
      <c r="A6" s="63">
        <v>1</v>
      </c>
      <c r="B6" s="63">
        <v>2</v>
      </c>
      <c r="C6" s="63">
        <v>3</v>
      </c>
      <c r="D6" s="9">
        <v>4</v>
      </c>
      <c r="E6" s="63">
        <v>5</v>
      </c>
      <c r="F6" s="63">
        <v>6</v>
      </c>
      <c r="G6" s="63">
        <v>7</v>
      </c>
      <c r="H6" s="9">
        <v>8</v>
      </c>
      <c r="I6" s="63">
        <v>9</v>
      </c>
      <c r="J6" s="63">
        <v>10</v>
      </c>
      <c r="K6" s="63">
        <v>11</v>
      </c>
      <c r="L6" s="9">
        <v>12</v>
      </c>
      <c r="M6" s="63">
        <v>13</v>
      </c>
      <c r="N6" s="63">
        <v>14</v>
      </c>
      <c r="O6" s="63">
        <v>15</v>
      </c>
      <c r="P6" s="9">
        <v>16</v>
      </c>
      <c r="Q6" s="63">
        <v>17</v>
      </c>
      <c r="R6" s="63">
        <v>18</v>
      </c>
      <c r="S6" s="63">
        <v>19</v>
      </c>
      <c r="T6" s="9">
        <v>20</v>
      </c>
      <c r="U6" s="9">
        <v>21</v>
      </c>
      <c r="V6" s="9">
        <v>22</v>
      </c>
      <c r="W6" s="63">
        <v>23</v>
      </c>
      <c r="X6" s="63">
        <v>24</v>
      </c>
    </row>
    <row r="7" ht="28.4" customHeight="1" spans="1:24">
      <c r="A7" s="29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66"/>
      <c r="X7" s="21"/>
    </row>
    <row r="8" ht="29.9" customHeight="1" spans="1:24">
      <c r="A8" s="29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66"/>
      <c r="X8" s="21"/>
    </row>
    <row r="9" ht="21" customHeight="1" spans="1:1">
      <c r="A9" s="33" t="s">
        <v>329</v>
      </c>
    </row>
  </sheetData>
  <mergeCells count="5">
    <mergeCell ref="A2:X2"/>
    <mergeCell ref="A3:I3"/>
    <mergeCell ref="B4:D4"/>
    <mergeCell ref="E4:X4"/>
    <mergeCell ref="A4:A5"/>
  </mergeCells>
  <pageMargins left="0.75" right="0.75" top="1" bottom="1" header="0.511805555555556" footer="0.511805555555556"/>
  <pageSetup paperSize="9" scale="30" fitToHeight="0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J8"/>
  <sheetViews>
    <sheetView showZeros="0" workbookViewId="0">
      <selection activeCell="J1" sqref="J1"/>
    </sheetView>
  </sheetViews>
  <sheetFormatPr defaultColWidth="9.14285714285714" defaultRowHeight="12" customHeight="1" outlineLevelRow="7"/>
  <cols>
    <col min="1" max="1" width="28.9619047619048" customWidth="1"/>
    <col min="2" max="2" width="29" customWidth="1"/>
    <col min="3" max="3" width="16.3142857142857" customWidth="1"/>
    <col min="4" max="4" width="15.6" customWidth="1"/>
    <col min="5" max="5" width="23.5714285714286" customWidth="1"/>
    <col min="6" max="6" width="11.2857142857143" customWidth="1"/>
    <col min="7" max="7" width="14.8857142857143" customWidth="1"/>
    <col min="8" max="8" width="10.8857142857143" customWidth="1"/>
    <col min="9" max="9" width="13.4190476190476" customWidth="1"/>
    <col min="10" max="10" width="38.6761904761905" customWidth="1"/>
  </cols>
  <sheetData>
    <row r="1" ht="17" customHeight="1" spans="4:10">
      <c r="D1" s="33"/>
      <c r="J1" s="55" t="s">
        <v>375</v>
      </c>
    </row>
    <row r="2" ht="28.5" customHeight="1" spans="1:10">
      <c r="A2" s="46" t="s">
        <v>376</v>
      </c>
      <c r="B2" s="27"/>
      <c r="C2" s="27"/>
      <c r="D2" s="27"/>
      <c r="E2" s="27"/>
      <c r="F2" s="47"/>
      <c r="G2" s="27"/>
      <c r="H2" s="47"/>
      <c r="I2" s="47"/>
      <c r="J2" s="27"/>
    </row>
    <row r="3" ht="20" customHeight="1" spans="1:1">
      <c r="A3" s="4" t="str">
        <f>"单位名称："&amp;"芒市人民检察院"</f>
        <v>单位名称：芒市人民检察院</v>
      </c>
    </row>
    <row r="4" ht="44.25" customHeight="1" spans="1:10">
      <c r="A4" s="48" t="s">
        <v>240</v>
      </c>
      <c r="B4" s="48" t="s">
        <v>241</v>
      </c>
      <c r="C4" s="48" t="s">
        <v>242</v>
      </c>
      <c r="D4" s="48" t="s">
        <v>243</v>
      </c>
      <c r="E4" s="48" t="s">
        <v>244</v>
      </c>
      <c r="F4" s="49" t="s">
        <v>245</v>
      </c>
      <c r="G4" s="48" t="s">
        <v>246</v>
      </c>
      <c r="H4" s="49" t="s">
        <v>247</v>
      </c>
      <c r="I4" s="49" t="s">
        <v>248</v>
      </c>
      <c r="J4" s="48" t="s">
        <v>249</v>
      </c>
    </row>
    <row r="5" ht="14.25" customHeight="1" spans="1:10">
      <c r="A5" s="48">
        <v>1</v>
      </c>
      <c r="B5" s="48">
        <v>2</v>
      </c>
      <c r="C5" s="48">
        <v>3</v>
      </c>
      <c r="D5" s="48">
        <v>4</v>
      </c>
      <c r="E5" s="48">
        <v>5</v>
      </c>
      <c r="F5" s="49">
        <v>6</v>
      </c>
      <c r="G5" s="48">
        <v>7</v>
      </c>
      <c r="H5" s="49">
        <v>8</v>
      </c>
      <c r="I5" s="49">
        <v>9</v>
      </c>
      <c r="J5" s="48">
        <v>10</v>
      </c>
    </row>
    <row r="6" ht="21.8" customHeight="1" spans="1:10">
      <c r="A6" s="50"/>
      <c r="B6" s="51"/>
      <c r="C6" s="51"/>
      <c r="D6" s="51"/>
      <c r="E6" s="52"/>
      <c r="F6" s="53"/>
      <c r="G6" s="52"/>
      <c r="H6" s="53"/>
      <c r="I6" s="53"/>
      <c r="J6" s="52"/>
    </row>
    <row r="7" ht="60.8" customHeight="1" spans="1:10">
      <c r="A7" s="50"/>
      <c r="B7" s="54"/>
      <c r="C7" s="54"/>
      <c r="D7" s="54"/>
      <c r="E7" s="50"/>
      <c r="F7" s="54"/>
      <c r="G7" s="50"/>
      <c r="H7" s="54"/>
      <c r="I7" s="54"/>
      <c r="J7" s="56"/>
    </row>
    <row r="8" ht="18" customHeight="1" spans="1:1">
      <c r="A8" s="33" t="s">
        <v>329</v>
      </c>
    </row>
  </sheetData>
  <mergeCells count="2">
    <mergeCell ref="A2:J2"/>
    <mergeCell ref="A3:H3"/>
  </mergeCells>
  <pageMargins left="0.75" right="0.75" top="1" bottom="1" header="0.511805555555556" footer="0.511805555555556"/>
  <pageSetup paperSize="9" scale="64" fitToHeight="0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H18"/>
  <sheetViews>
    <sheetView showZeros="0" workbookViewId="0">
      <selection activeCell="H1" sqref="H1"/>
    </sheetView>
  </sheetViews>
  <sheetFormatPr defaultColWidth="8.84761904761905" defaultRowHeight="15" customHeight="1" outlineLevelCol="7"/>
  <cols>
    <col min="1" max="1" width="36.0285714285714" customWidth="1"/>
    <col min="2" max="2" width="19.7428571428571" customWidth="1"/>
    <col min="3" max="3" width="33.3142857142857" customWidth="1"/>
    <col min="4" max="4" width="34.7428571428571" customWidth="1"/>
    <col min="5" max="5" width="14.4571428571429" customWidth="1"/>
    <col min="6" max="6" width="17.1714285714286" customWidth="1"/>
    <col min="7" max="7" width="17.3142857142857" customWidth="1"/>
    <col min="8" max="8" width="28.3142857142857" customWidth="1"/>
  </cols>
  <sheetData>
    <row r="1" ht="17" customHeight="1" spans="1:8">
      <c r="A1" s="35"/>
      <c r="B1" s="35"/>
      <c r="C1" s="35"/>
      <c r="D1" s="36"/>
      <c r="E1" s="35"/>
      <c r="F1" s="35"/>
      <c r="G1" s="35"/>
      <c r="H1" s="37" t="s">
        <v>377</v>
      </c>
    </row>
    <row r="2" ht="30.65" customHeight="1" spans="1:8">
      <c r="A2" s="38" t="s">
        <v>378</v>
      </c>
      <c r="B2" s="38"/>
      <c r="C2" s="38"/>
      <c r="D2" s="38"/>
      <c r="E2" s="38"/>
      <c r="F2" s="38"/>
      <c r="G2" s="38"/>
      <c r="H2" s="38"/>
    </row>
    <row r="3" ht="24" customHeight="1" spans="1:8">
      <c r="A3" s="35" t="str">
        <f>"单位名称："&amp;"芒市人民检察院"</f>
        <v>单位名称：芒市人民检察院</v>
      </c>
      <c r="B3" s="35"/>
      <c r="C3" s="35"/>
      <c r="D3" s="35"/>
      <c r="E3" s="35"/>
      <c r="F3" s="35"/>
      <c r="G3" s="35"/>
      <c r="H3" s="35"/>
    </row>
    <row r="4" ht="18.75" customHeight="1" spans="1:8">
      <c r="A4" s="39" t="s">
        <v>135</v>
      </c>
      <c r="B4" s="39" t="s">
        <v>379</v>
      </c>
      <c r="C4" s="39" t="s">
        <v>380</v>
      </c>
      <c r="D4" s="39" t="s">
        <v>381</v>
      </c>
      <c r="E4" s="39" t="s">
        <v>382</v>
      </c>
      <c r="F4" s="39" t="s">
        <v>383</v>
      </c>
      <c r="G4" s="39"/>
      <c r="H4" s="39"/>
    </row>
    <row r="5" ht="18.75" customHeight="1" spans="1:8">
      <c r="A5" s="39"/>
      <c r="B5" s="39"/>
      <c r="C5" s="39"/>
      <c r="D5" s="39"/>
      <c r="E5" s="39"/>
      <c r="F5" s="39" t="s">
        <v>336</v>
      </c>
      <c r="G5" s="39" t="s">
        <v>384</v>
      </c>
      <c r="H5" s="39" t="s">
        <v>385</v>
      </c>
    </row>
    <row r="6" ht="18.75" customHeight="1" spans="1:8">
      <c r="A6" s="40" t="s">
        <v>118</v>
      </c>
      <c r="B6" s="40" t="s">
        <v>119</v>
      </c>
      <c r="C6" s="40" t="s">
        <v>120</v>
      </c>
      <c r="D6" s="40" t="s">
        <v>121</v>
      </c>
      <c r="E6" s="40" t="s">
        <v>122</v>
      </c>
      <c r="F6" s="40" t="s">
        <v>123</v>
      </c>
      <c r="G6" s="40" t="s">
        <v>386</v>
      </c>
      <c r="H6" s="40" t="s">
        <v>387</v>
      </c>
    </row>
    <row r="7" ht="29.9" customHeight="1" spans="1:8">
      <c r="A7" s="41" t="s">
        <v>45</v>
      </c>
      <c r="B7" s="41" t="s">
        <v>388</v>
      </c>
      <c r="C7" s="41" t="s">
        <v>389</v>
      </c>
      <c r="D7" s="41" t="s">
        <v>390</v>
      </c>
      <c r="E7" s="39" t="s">
        <v>391</v>
      </c>
      <c r="F7" s="42">
        <v>8</v>
      </c>
      <c r="G7" s="43">
        <v>5000</v>
      </c>
      <c r="H7" s="43">
        <v>40000</v>
      </c>
    </row>
    <row r="8" ht="29.9" customHeight="1" spans="1:8">
      <c r="A8" s="41" t="s">
        <v>45</v>
      </c>
      <c r="B8" s="41" t="s">
        <v>388</v>
      </c>
      <c r="C8" s="41" t="s">
        <v>392</v>
      </c>
      <c r="D8" s="41" t="s">
        <v>393</v>
      </c>
      <c r="E8" s="39" t="s">
        <v>391</v>
      </c>
      <c r="F8" s="42">
        <v>4</v>
      </c>
      <c r="G8" s="43">
        <v>7000</v>
      </c>
      <c r="H8" s="43">
        <v>28000</v>
      </c>
    </row>
    <row r="9" ht="29.9" customHeight="1" spans="1:8">
      <c r="A9" s="41" t="s">
        <v>45</v>
      </c>
      <c r="B9" s="41" t="s">
        <v>388</v>
      </c>
      <c r="C9" s="41" t="s">
        <v>394</v>
      </c>
      <c r="D9" s="41" t="s">
        <v>395</v>
      </c>
      <c r="E9" s="39" t="s">
        <v>391</v>
      </c>
      <c r="F9" s="42">
        <v>3</v>
      </c>
      <c r="G9" s="43">
        <v>2600</v>
      </c>
      <c r="H9" s="43">
        <v>7800</v>
      </c>
    </row>
    <row r="10" ht="29.9" customHeight="1" spans="1:8">
      <c r="A10" s="41" t="s">
        <v>45</v>
      </c>
      <c r="B10" s="41" t="s">
        <v>388</v>
      </c>
      <c r="C10" s="41" t="s">
        <v>396</v>
      </c>
      <c r="D10" s="41" t="s">
        <v>397</v>
      </c>
      <c r="E10" s="39" t="s">
        <v>391</v>
      </c>
      <c r="F10" s="42">
        <v>1</v>
      </c>
      <c r="G10" s="43">
        <v>16800</v>
      </c>
      <c r="H10" s="43">
        <v>16800</v>
      </c>
    </row>
    <row r="11" ht="29.9" customHeight="1" spans="1:8">
      <c r="A11" s="41" t="s">
        <v>45</v>
      </c>
      <c r="B11" s="41" t="s">
        <v>388</v>
      </c>
      <c r="C11" s="41" t="s">
        <v>398</v>
      </c>
      <c r="D11" s="41" t="s">
        <v>399</v>
      </c>
      <c r="E11" s="39" t="s">
        <v>400</v>
      </c>
      <c r="F11" s="42">
        <v>1</v>
      </c>
      <c r="G11" s="43">
        <v>5480</v>
      </c>
      <c r="H11" s="43">
        <v>5480</v>
      </c>
    </row>
    <row r="12" ht="29.9" customHeight="1" spans="1:8">
      <c r="A12" s="41" t="s">
        <v>45</v>
      </c>
      <c r="B12" s="41" t="s">
        <v>388</v>
      </c>
      <c r="C12" s="41" t="s">
        <v>398</v>
      </c>
      <c r="D12" s="41" t="s">
        <v>401</v>
      </c>
      <c r="E12" s="39" t="s">
        <v>400</v>
      </c>
      <c r="F12" s="42">
        <v>1</v>
      </c>
      <c r="G12" s="43">
        <v>16000</v>
      </c>
      <c r="H12" s="43">
        <v>16000</v>
      </c>
    </row>
    <row r="13" ht="29.9" customHeight="1" spans="1:8">
      <c r="A13" s="41" t="s">
        <v>45</v>
      </c>
      <c r="B13" s="41" t="s">
        <v>388</v>
      </c>
      <c r="C13" s="41" t="s">
        <v>402</v>
      </c>
      <c r="D13" s="41" t="s">
        <v>403</v>
      </c>
      <c r="E13" s="39" t="s">
        <v>391</v>
      </c>
      <c r="F13" s="42">
        <v>1</v>
      </c>
      <c r="G13" s="43">
        <v>4000</v>
      </c>
      <c r="H13" s="43">
        <v>4000</v>
      </c>
    </row>
    <row r="14" ht="29.9" customHeight="1" spans="1:8">
      <c r="A14" s="41" t="s">
        <v>45</v>
      </c>
      <c r="B14" s="41" t="s">
        <v>388</v>
      </c>
      <c r="C14" s="41" t="s">
        <v>404</v>
      </c>
      <c r="D14" s="41" t="s">
        <v>405</v>
      </c>
      <c r="E14" s="39" t="s">
        <v>400</v>
      </c>
      <c r="F14" s="42">
        <v>1</v>
      </c>
      <c r="G14" s="43">
        <v>33000</v>
      </c>
      <c r="H14" s="43">
        <v>33000</v>
      </c>
    </row>
    <row r="15" ht="29.9" customHeight="1" spans="1:8">
      <c r="A15" s="41" t="s">
        <v>45</v>
      </c>
      <c r="B15" s="41" t="s">
        <v>388</v>
      </c>
      <c r="C15" s="41" t="s">
        <v>406</v>
      </c>
      <c r="D15" s="41" t="s">
        <v>407</v>
      </c>
      <c r="E15" s="39" t="s">
        <v>391</v>
      </c>
      <c r="F15" s="42">
        <v>1</v>
      </c>
      <c r="G15" s="43">
        <v>13800</v>
      </c>
      <c r="H15" s="43">
        <v>13800</v>
      </c>
    </row>
    <row r="16" ht="29.9" customHeight="1" spans="1:8">
      <c r="A16" s="41" t="s">
        <v>45</v>
      </c>
      <c r="B16" s="41" t="s">
        <v>388</v>
      </c>
      <c r="C16" s="41" t="s">
        <v>408</v>
      </c>
      <c r="D16" s="41" t="s">
        <v>409</v>
      </c>
      <c r="E16" s="39" t="s">
        <v>410</v>
      </c>
      <c r="F16" s="42">
        <v>1</v>
      </c>
      <c r="G16" s="43">
        <v>2600</v>
      </c>
      <c r="H16" s="43">
        <v>2600</v>
      </c>
    </row>
    <row r="17" ht="20.15" customHeight="1" spans="1:8">
      <c r="A17" s="39" t="s">
        <v>30</v>
      </c>
      <c r="B17" s="39"/>
      <c r="C17" s="39"/>
      <c r="D17" s="39"/>
      <c r="E17" s="39"/>
      <c r="F17" s="42">
        <v>22</v>
      </c>
      <c r="G17" s="43"/>
      <c r="H17" s="43">
        <v>167480</v>
      </c>
    </row>
    <row r="18" ht="19.5" customHeight="1" spans="1:8">
      <c r="A18" s="41" t="s">
        <v>411</v>
      </c>
      <c r="B18" s="41"/>
      <c r="C18" s="41"/>
      <c r="D18" s="41"/>
      <c r="E18" s="41"/>
      <c r="F18" s="44"/>
      <c r="G18" s="45"/>
      <c r="H18" s="45"/>
    </row>
  </sheetData>
  <mergeCells count="9">
    <mergeCell ref="A2:H2"/>
    <mergeCell ref="F4:H4"/>
    <mergeCell ref="A17:E17"/>
    <mergeCell ref="A18:H18"/>
    <mergeCell ref="A4:A5"/>
    <mergeCell ref="B4:B5"/>
    <mergeCell ref="C4:C5"/>
    <mergeCell ref="D4:D5"/>
    <mergeCell ref="E4:E5"/>
  </mergeCells>
  <pageMargins left="0.75" right="0.75" top="1" bottom="1" header="0.511805555555556" footer="0.511805555555556"/>
  <pageSetup paperSize="9" scale="64" fitToHeight="0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K11"/>
  <sheetViews>
    <sheetView showZeros="0" workbookViewId="0">
      <selection activeCell="K1" sqref="K1"/>
    </sheetView>
  </sheetViews>
  <sheetFormatPr defaultColWidth="9.14285714285714" defaultRowHeight="14.25" customHeight="1"/>
  <cols>
    <col min="1" max="1" width="16.3142857142857" customWidth="1"/>
    <col min="2" max="2" width="29.0285714285714" customWidth="1"/>
    <col min="3" max="3" width="23.847619047619" customWidth="1"/>
    <col min="4" max="7" width="19.6" customWidth="1"/>
    <col min="8" max="8" width="15.4190476190476" customWidth="1"/>
    <col min="9" max="11" width="19.6" customWidth="1"/>
  </cols>
  <sheetData>
    <row r="1" ht="21" customHeight="1" spans="4:11">
      <c r="D1" s="1"/>
      <c r="E1" s="26"/>
      <c r="F1" s="26"/>
      <c r="G1" s="26"/>
      <c r="K1" s="2" t="s">
        <v>412</v>
      </c>
    </row>
    <row r="2" ht="27.75" customHeight="1" spans="1:11">
      <c r="A2" s="27" t="s">
        <v>413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ht="20" customHeight="1" spans="1:11">
      <c r="A3" s="4" t="str">
        <f>"单位名称："&amp;"芒市人民检察院"</f>
        <v>单位名称：芒市人民检察院</v>
      </c>
      <c r="B3" s="5"/>
      <c r="C3" s="5"/>
      <c r="D3" s="5"/>
      <c r="E3" s="5"/>
      <c r="F3" s="5"/>
      <c r="G3" s="5"/>
      <c r="H3" s="6"/>
      <c r="I3" s="6"/>
      <c r="J3" s="6"/>
      <c r="K3" s="2" t="s">
        <v>126</v>
      </c>
    </row>
    <row r="4" ht="21.75" customHeight="1" spans="1:11">
      <c r="A4" s="7" t="s">
        <v>207</v>
      </c>
      <c r="B4" s="7" t="s">
        <v>137</v>
      </c>
      <c r="C4" s="7" t="s">
        <v>208</v>
      </c>
      <c r="D4" s="8" t="s">
        <v>138</v>
      </c>
      <c r="E4" s="8" t="s">
        <v>139</v>
      </c>
      <c r="F4" s="8" t="s">
        <v>140</v>
      </c>
      <c r="G4" s="8" t="s">
        <v>141</v>
      </c>
      <c r="H4" s="14" t="s">
        <v>30</v>
      </c>
      <c r="I4" s="9" t="s">
        <v>414</v>
      </c>
      <c r="J4" s="10"/>
      <c r="K4" s="11"/>
    </row>
    <row r="5" ht="21.75" customHeight="1" spans="1:11">
      <c r="A5" s="12"/>
      <c r="B5" s="12"/>
      <c r="C5" s="12"/>
      <c r="D5" s="13"/>
      <c r="E5" s="13"/>
      <c r="F5" s="13"/>
      <c r="G5" s="13"/>
      <c r="H5" s="28"/>
      <c r="I5" s="8" t="s">
        <v>33</v>
      </c>
      <c r="J5" s="8" t="s">
        <v>34</v>
      </c>
      <c r="K5" s="8" t="s">
        <v>35</v>
      </c>
    </row>
    <row r="6" ht="40.5" customHeight="1" spans="1:11">
      <c r="A6" s="15"/>
      <c r="B6" s="15"/>
      <c r="C6" s="15"/>
      <c r="D6" s="16"/>
      <c r="E6" s="16"/>
      <c r="F6" s="16"/>
      <c r="G6" s="16"/>
      <c r="H6" s="17"/>
      <c r="I6" s="16" t="s">
        <v>32</v>
      </c>
      <c r="J6" s="16"/>
      <c r="K6" s="16"/>
    </row>
    <row r="7" ht="18" customHeight="1" spans="1:11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34">
        <v>10</v>
      </c>
      <c r="K7" s="34">
        <v>11</v>
      </c>
    </row>
    <row r="8" ht="30.65" customHeight="1" spans="1:11">
      <c r="A8" s="29"/>
      <c r="B8" s="19"/>
      <c r="C8" s="29"/>
      <c r="D8" s="29"/>
      <c r="E8" s="29"/>
      <c r="F8" s="29"/>
      <c r="G8" s="29"/>
      <c r="H8" s="21"/>
      <c r="I8" s="21"/>
      <c r="J8" s="21"/>
      <c r="K8" s="21"/>
    </row>
    <row r="9" ht="30.65" customHeight="1" spans="1:11">
      <c r="A9" s="19"/>
      <c r="B9" s="19"/>
      <c r="C9" s="19"/>
      <c r="D9" s="19"/>
      <c r="E9" s="19"/>
      <c r="F9" s="19"/>
      <c r="G9" s="19"/>
      <c r="H9" s="21"/>
      <c r="I9" s="21"/>
      <c r="J9" s="21"/>
      <c r="K9" s="21"/>
    </row>
    <row r="10" ht="18.75" customHeight="1" spans="1:11">
      <c r="A10" s="30" t="s">
        <v>101</v>
      </c>
      <c r="B10" s="31"/>
      <c r="C10" s="31"/>
      <c r="D10" s="31"/>
      <c r="E10" s="31"/>
      <c r="F10" s="31"/>
      <c r="G10" s="32"/>
      <c r="H10" s="21"/>
      <c r="I10" s="21"/>
      <c r="J10" s="21"/>
      <c r="K10" s="21"/>
    </row>
    <row r="11" ht="21" customHeight="1" spans="1:1">
      <c r="A11" s="33" t="s">
        <v>329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11805555555556" footer="0.511805555555556"/>
  <pageSetup paperSize="9" scale="58" fitToHeight="0" orientation="landscape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G11"/>
  <sheetViews>
    <sheetView showZeros="0" tabSelected="1" workbookViewId="0">
      <selection activeCell="C26" sqref="C26"/>
    </sheetView>
  </sheetViews>
  <sheetFormatPr defaultColWidth="9.14285714285714" defaultRowHeight="14.25" customHeight="1" outlineLevelCol="6"/>
  <cols>
    <col min="1" max="1" width="37.7428571428571" customWidth="1"/>
    <col min="2" max="2" width="28" customWidth="1"/>
    <col min="3" max="3" width="37.6" customWidth="1"/>
    <col min="4" max="4" width="17.0285714285714" customWidth="1"/>
    <col min="5" max="7" width="27.0285714285714" customWidth="1"/>
  </cols>
  <sheetData>
    <row r="1" ht="21" customHeight="1" spans="4:7">
      <c r="D1" s="1"/>
      <c r="G1" s="2" t="s">
        <v>415</v>
      </c>
    </row>
    <row r="2" ht="27.75" customHeight="1" spans="1:7">
      <c r="A2" s="3" t="s">
        <v>416</v>
      </c>
      <c r="B2" s="3"/>
      <c r="C2" s="3"/>
      <c r="D2" s="3"/>
      <c r="E2" s="3"/>
      <c r="F2" s="3"/>
      <c r="G2" s="3"/>
    </row>
    <row r="3" ht="21" customHeight="1" spans="1:7">
      <c r="A3" s="4" t="str">
        <f>"单位名称："&amp;"芒市人民检察院"</f>
        <v>单位名称：芒市人民检察院</v>
      </c>
      <c r="B3" s="5"/>
      <c r="C3" s="5"/>
      <c r="D3" s="5"/>
      <c r="E3" s="6"/>
      <c r="F3" s="6"/>
      <c r="G3" s="2" t="s">
        <v>126</v>
      </c>
    </row>
    <row r="4" ht="21.75" customHeight="1" spans="1:7">
      <c r="A4" s="7" t="s">
        <v>208</v>
      </c>
      <c r="B4" s="7" t="s">
        <v>207</v>
      </c>
      <c r="C4" s="7" t="s">
        <v>137</v>
      </c>
      <c r="D4" s="8" t="s">
        <v>417</v>
      </c>
      <c r="E4" s="9" t="s">
        <v>33</v>
      </c>
      <c r="F4" s="10"/>
      <c r="G4" s="11"/>
    </row>
    <row r="5" ht="21.75" customHeight="1" spans="1:7">
      <c r="A5" s="12"/>
      <c r="B5" s="12"/>
      <c r="C5" s="12"/>
      <c r="D5" s="13"/>
      <c r="E5" s="14" t="s">
        <v>418</v>
      </c>
      <c r="F5" s="8" t="s">
        <v>419</v>
      </c>
      <c r="G5" s="8" t="s">
        <v>420</v>
      </c>
    </row>
    <row r="6" ht="40.5" customHeight="1" spans="1:7">
      <c r="A6" s="15"/>
      <c r="B6" s="15"/>
      <c r="C6" s="15"/>
      <c r="D6" s="16"/>
      <c r="E6" s="17"/>
      <c r="F6" s="16" t="s">
        <v>32</v>
      </c>
      <c r="G6" s="16"/>
    </row>
    <row r="7" ht="15" customHeight="1" spans="1:7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</row>
    <row r="8" ht="29.9" customHeight="1" spans="1:7">
      <c r="A8" s="19" t="s">
        <v>45</v>
      </c>
      <c r="B8" s="20"/>
      <c r="C8" s="20"/>
      <c r="D8" s="19"/>
      <c r="E8" s="21">
        <v>311000</v>
      </c>
      <c r="F8" s="21">
        <v>311000</v>
      </c>
      <c r="G8" s="21">
        <v>311000</v>
      </c>
    </row>
    <row r="9" ht="29.9" customHeight="1" spans="1:7">
      <c r="A9" s="19"/>
      <c r="B9" s="19" t="s">
        <v>421</v>
      </c>
      <c r="C9" s="19" t="s">
        <v>233</v>
      </c>
      <c r="D9" s="19" t="s">
        <v>422</v>
      </c>
      <c r="E9" s="21">
        <v>291000</v>
      </c>
      <c r="F9" s="21">
        <v>291000</v>
      </c>
      <c r="G9" s="21">
        <v>291000</v>
      </c>
    </row>
    <row r="10" ht="29.9" customHeight="1" spans="1:7">
      <c r="A10" s="22"/>
      <c r="B10" s="19" t="s">
        <v>423</v>
      </c>
      <c r="C10" s="19" t="s">
        <v>219</v>
      </c>
      <c r="D10" s="19" t="s">
        <v>422</v>
      </c>
      <c r="E10" s="21">
        <v>20000</v>
      </c>
      <c r="F10" s="21">
        <v>20000</v>
      </c>
      <c r="G10" s="21">
        <v>20000</v>
      </c>
    </row>
    <row r="11" ht="21" customHeight="1" spans="1:7">
      <c r="A11" s="23" t="s">
        <v>30</v>
      </c>
      <c r="B11" s="24" t="s">
        <v>424</v>
      </c>
      <c r="C11" s="24"/>
      <c r="D11" s="25"/>
      <c r="E11" s="21">
        <v>311000</v>
      </c>
      <c r="F11" s="21">
        <v>311000</v>
      </c>
      <c r="G11" s="21">
        <v>311000</v>
      </c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11805555555556" footer="0.511805555555556"/>
  <pageSetup paperSize="9" scale="64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S9"/>
  <sheetViews>
    <sheetView showZeros="0" topLeftCell="E1" workbookViewId="0">
      <selection activeCell="R1" sqref="R1:S1"/>
    </sheetView>
  </sheetViews>
  <sheetFormatPr defaultColWidth="8" defaultRowHeight="14.25" customHeight="1"/>
  <cols>
    <col min="1" max="1" width="21.1428571428571" customWidth="1"/>
    <col min="2" max="2" width="35.2857142857143" customWidth="1"/>
    <col min="3" max="19" width="16.1714285714286" customWidth="1"/>
  </cols>
  <sheetData>
    <row r="1" ht="18" customHeight="1" spans="1:18">
      <c r="A1" s="144"/>
      <c r="D1" s="33"/>
      <c r="J1" s="156"/>
      <c r="R1" s="2" t="s">
        <v>26</v>
      </c>
    </row>
    <row r="2" ht="36" customHeight="1" spans="1:19">
      <c r="A2" s="145" t="s">
        <v>27</v>
      </c>
      <c r="B2" s="27"/>
      <c r="C2" s="27"/>
      <c r="D2" s="27"/>
      <c r="E2" s="27"/>
      <c r="F2" s="27"/>
      <c r="G2" s="27"/>
      <c r="H2" s="27"/>
      <c r="I2" s="27"/>
      <c r="J2" s="47"/>
      <c r="K2" s="27"/>
      <c r="L2" s="27"/>
      <c r="M2" s="27"/>
      <c r="N2" s="27"/>
      <c r="O2" s="27"/>
      <c r="P2" s="27"/>
      <c r="Q2" s="27"/>
      <c r="R2" s="27"/>
      <c r="S2" s="27"/>
    </row>
    <row r="3" ht="24" customHeight="1" spans="1:19">
      <c r="A3" s="95" t="str">
        <f>"单位名称："&amp;"芒市人民检察院"</f>
        <v>单位名称：芒市人民检察院</v>
      </c>
      <c r="B3" s="6"/>
      <c r="C3" s="6"/>
      <c r="D3" s="6"/>
      <c r="E3" s="6"/>
      <c r="F3" s="6"/>
      <c r="G3" s="6"/>
      <c r="H3" s="6"/>
      <c r="I3" s="6"/>
      <c r="J3" s="157"/>
      <c r="K3" s="6"/>
      <c r="L3" s="6"/>
      <c r="M3" s="6"/>
      <c r="N3" s="158"/>
      <c r="O3" s="158"/>
      <c r="P3" s="158"/>
      <c r="Q3" s="158"/>
      <c r="R3" s="2" t="s">
        <v>2</v>
      </c>
      <c r="S3" s="2" t="s">
        <v>2</v>
      </c>
    </row>
    <row r="4" ht="18.75" customHeight="1" spans="1:19">
      <c r="A4" s="146" t="s">
        <v>28</v>
      </c>
      <c r="B4" s="147" t="s">
        <v>29</v>
      </c>
      <c r="C4" s="147" t="s">
        <v>30</v>
      </c>
      <c r="D4" s="148" t="s">
        <v>31</v>
      </c>
      <c r="E4" s="149"/>
      <c r="F4" s="149"/>
      <c r="G4" s="149"/>
      <c r="H4" s="149"/>
      <c r="I4" s="149"/>
      <c r="J4" s="159"/>
      <c r="K4" s="149"/>
      <c r="L4" s="149"/>
      <c r="M4" s="149"/>
      <c r="N4" s="160"/>
      <c r="O4" s="160" t="s">
        <v>20</v>
      </c>
      <c r="P4" s="160"/>
      <c r="Q4" s="160"/>
      <c r="R4" s="160"/>
      <c r="S4" s="160"/>
    </row>
    <row r="5" ht="18" customHeight="1" spans="1:19">
      <c r="A5" s="150"/>
      <c r="B5" s="151"/>
      <c r="C5" s="151"/>
      <c r="D5" s="151" t="s">
        <v>32</v>
      </c>
      <c r="E5" s="151" t="s">
        <v>33</v>
      </c>
      <c r="F5" s="151" t="s">
        <v>34</v>
      </c>
      <c r="G5" s="151" t="s">
        <v>35</v>
      </c>
      <c r="H5" s="151" t="s">
        <v>36</v>
      </c>
      <c r="I5" s="161" t="s">
        <v>37</v>
      </c>
      <c r="J5" s="162"/>
      <c r="K5" s="161" t="s">
        <v>38</v>
      </c>
      <c r="L5" s="161" t="s">
        <v>39</v>
      </c>
      <c r="M5" s="161" t="s">
        <v>40</v>
      </c>
      <c r="N5" s="163" t="s">
        <v>41</v>
      </c>
      <c r="O5" s="143" t="s">
        <v>32</v>
      </c>
      <c r="P5" s="143" t="s">
        <v>33</v>
      </c>
      <c r="Q5" s="143" t="s">
        <v>34</v>
      </c>
      <c r="R5" s="143" t="s">
        <v>35</v>
      </c>
      <c r="S5" s="143" t="s">
        <v>42</v>
      </c>
    </row>
    <row r="6" ht="29.25" customHeight="1" spans="1:19">
      <c r="A6" s="152"/>
      <c r="B6" s="153"/>
      <c r="C6" s="153"/>
      <c r="D6" s="153"/>
      <c r="E6" s="153"/>
      <c r="F6" s="153"/>
      <c r="G6" s="153"/>
      <c r="H6" s="153"/>
      <c r="I6" s="164" t="s">
        <v>32</v>
      </c>
      <c r="J6" s="164" t="s">
        <v>43</v>
      </c>
      <c r="K6" s="164" t="s">
        <v>38</v>
      </c>
      <c r="L6" s="164" t="s">
        <v>39</v>
      </c>
      <c r="M6" s="164" t="s">
        <v>40</v>
      </c>
      <c r="N6" s="164" t="s">
        <v>41</v>
      </c>
      <c r="O6" s="164"/>
      <c r="P6" s="164"/>
      <c r="Q6" s="164"/>
      <c r="R6" s="164"/>
      <c r="S6" s="164"/>
    </row>
    <row r="7" ht="16.5" customHeight="1" spans="1:19">
      <c r="A7" s="130">
        <v>1</v>
      </c>
      <c r="B7" s="18">
        <v>2</v>
      </c>
      <c r="C7" s="18">
        <v>3</v>
      </c>
      <c r="D7" s="18">
        <v>4</v>
      </c>
      <c r="E7" s="130">
        <v>5</v>
      </c>
      <c r="F7" s="18">
        <v>6</v>
      </c>
      <c r="G7" s="18">
        <v>7</v>
      </c>
      <c r="H7" s="130">
        <v>8</v>
      </c>
      <c r="I7" s="18">
        <v>9</v>
      </c>
      <c r="J7" s="34">
        <v>10</v>
      </c>
      <c r="K7" s="34">
        <v>11</v>
      </c>
      <c r="L7" s="165">
        <v>12</v>
      </c>
      <c r="M7" s="34">
        <v>13</v>
      </c>
      <c r="N7" s="34">
        <v>14</v>
      </c>
      <c r="O7" s="34">
        <v>15</v>
      </c>
      <c r="P7" s="34">
        <v>16</v>
      </c>
      <c r="Q7" s="34">
        <v>17</v>
      </c>
      <c r="R7" s="34">
        <v>18</v>
      </c>
      <c r="S7" s="34">
        <v>19</v>
      </c>
    </row>
    <row r="8" ht="31.4" customHeight="1" spans="1:19">
      <c r="A8" s="29" t="s">
        <v>44</v>
      </c>
      <c r="B8" s="29" t="s">
        <v>45</v>
      </c>
      <c r="C8" s="21">
        <v>13733613.47</v>
      </c>
      <c r="D8" s="118">
        <v>13653613.47</v>
      </c>
      <c r="E8" s="94">
        <v>11579156.47</v>
      </c>
      <c r="F8" s="94"/>
      <c r="G8" s="94"/>
      <c r="H8" s="94"/>
      <c r="I8" s="94">
        <v>2074457</v>
      </c>
      <c r="J8" s="94"/>
      <c r="K8" s="94"/>
      <c r="L8" s="94"/>
      <c r="M8" s="94"/>
      <c r="N8" s="94">
        <v>2074457</v>
      </c>
      <c r="O8" s="94">
        <v>80000</v>
      </c>
      <c r="P8" s="94"/>
      <c r="Q8" s="94"/>
      <c r="R8" s="94"/>
      <c r="S8" s="94">
        <v>80000</v>
      </c>
    </row>
    <row r="9" ht="21" customHeight="1" spans="1:19">
      <c r="A9" s="154" t="s">
        <v>30</v>
      </c>
      <c r="B9" s="155"/>
      <c r="C9" s="118">
        <v>13733613.47</v>
      </c>
      <c r="D9" s="118">
        <v>13653613.47</v>
      </c>
      <c r="E9" s="94">
        <v>11579156.47</v>
      </c>
      <c r="F9" s="94"/>
      <c r="G9" s="94"/>
      <c r="H9" s="94"/>
      <c r="I9" s="94">
        <v>2074457</v>
      </c>
      <c r="J9" s="94"/>
      <c r="K9" s="94"/>
      <c r="L9" s="94"/>
      <c r="M9" s="94"/>
      <c r="N9" s="94">
        <v>2074457</v>
      </c>
      <c r="O9" s="94">
        <v>80000</v>
      </c>
      <c r="P9" s="94"/>
      <c r="Q9" s="94"/>
      <c r="R9" s="94"/>
      <c r="S9" s="94">
        <v>80000</v>
      </c>
    </row>
  </sheetData>
  <mergeCells count="20">
    <mergeCell ref="R1:S1"/>
    <mergeCell ref="A2:S2"/>
    <mergeCell ref="A3:D3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11805555555556" footer="0.511805555555556"/>
  <pageSetup paperSize="9" scale="39" fitToHeight="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O29"/>
  <sheetViews>
    <sheetView showZeros="0" topLeftCell="A9" workbookViewId="0">
      <selection activeCell="O1" sqref="O1"/>
    </sheetView>
  </sheetViews>
  <sheetFormatPr defaultColWidth="9.14285714285714" defaultRowHeight="14.25" customHeight="1"/>
  <cols>
    <col min="1" max="1" width="14.2857142857143" customWidth="1"/>
    <col min="2" max="2" width="37.1428571428571" customWidth="1"/>
    <col min="3" max="6" width="18.847619047619" customWidth="1"/>
    <col min="7" max="7" width="21.2857142857143" customWidth="1"/>
    <col min="8" max="9" width="18.847619047619" customWidth="1"/>
    <col min="10" max="10" width="17.847619047619" customWidth="1"/>
    <col min="11" max="15" width="18.847619047619" customWidth="1"/>
  </cols>
  <sheetData>
    <row r="1" ht="17" customHeight="1" spans="4:15">
      <c r="D1" s="33"/>
      <c r="O1" s="57" t="s">
        <v>46</v>
      </c>
    </row>
    <row r="2" ht="28.5" customHeight="1" spans="1:15">
      <c r="A2" s="27" t="s">
        <v>47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</row>
    <row r="3" ht="19" customHeight="1" spans="1:15">
      <c r="A3" s="102" t="str">
        <f>"单位名称："&amp;"芒市人民检察院"</f>
        <v>单位名称：芒市人民检察院</v>
      </c>
      <c r="B3" s="103"/>
      <c r="C3" s="60"/>
      <c r="D3" s="60"/>
      <c r="E3" s="60"/>
      <c r="F3" s="60"/>
      <c r="G3" s="6"/>
      <c r="H3" s="60"/>
      <c r="I3" s="60"/>
      <c r="J3" s="6"/>
      <c r="K3" s="60"/>
      <c r="L3" s="60"/>
      <c r="M3" s="6"/>
      <c r="N3" s="6"/>
      <c r="O3" s="57" t="s">
        <v>2</v>
      </c>
    </row>
    <row r="4" ht="18.75" customHeight="1" spans="1:15">
      <c r="A4" s="8" t="s">
        <v>48</v>
      </c>
      <c r="B4" s="8" t="s">
        <v>49</v>
      </c>
      <c r="C4" s="14" t="s">
        <v>30</v>
      </c>
      <c r="D4" s="63" t="s">
        <v>33</v>
      </c>
      <c r="E4" s="63"/>
      <c r="F4" s="63"/>
      <c r="G4" s="143" t="s">
        <v>34</v>
      </c>
      <c r="H4" s="8" t="s">
        <v>35</v>
      </c>
      <c r="I4" s="8" t="s">
        <v>50</v>
      </c>
      <c r="J4" s="9" t="s">
        <v>51</v>
      </c>
      <c r="K4" s="72" t="s">
        <v>52</v>
      </c>
      <c r="L4" s="72" t="s">
        <v>53</v>
      </c>
      <c r="M4" s="72" t="s">
        <v>54</v>
      </c>
      <c r="N4" s="72" t="s">
        <v>55</v>
      </c>
      <c r="O4" s="89" t="s">
        <v>56</v>
      </c>
    </row>
    <row r="5" ht="30" customHeight="1" spans="1:15">
      <c r="A5" s="17"/>
      <c r="B5" s="17"/>
      <c r="C5" s="17"/>
      <c r="D5" s="63" t="s">
        <v>32</v>
      </c>
      <c r="E5" s="63" t="s">
        <v>57</v>
      </c>
      <c r="F5" s="63" t="s">
        <v>58</v>
      </c>
      <c r="G5" s="17"/>
      <c r="H5" s="17"/>
      <c r="I5" s="17"/>
      <c r="J5" s="63" t="s">
        <v>32</v>
      </c>
      <c r="K5" s="93" t="s">
        <v>52</v>
      </c>
      <c r="L5" s="93" t="s">
        <v>53</v>
      </c>
      <c r="M5" s="93" t="s">
        <v>54</v>
      </c>
      <c r="N5" s="93" t="s">
        <v>55</v>
      </c>
      <c r="O5" s="93" t="s">
        <v>56</v>
      </c>
    </row>
    <row r="6" ht="16.5" customHeight="1" spans="1:15">
      <c r="A6" s="63">
        <v>1</v>
      </c>
      <c r="B6" s="63">
        <v>2</v>
      </c>
      <c r="C6" s="63">
        <v>3</v>
      </c>
      <c r="D6" s="63">
        <v>4</v>
      </c>
      <c r="E6" s="63">
        <v>5</v>
      </c>
      <c r="F6" s="63">
        <v>6</v>
      </c>
      <c r="G6" s="63">
        <v>7</v>
      </c>
      <c r="H6" s="49">
        <v>8</v>
      </c>
      <c r="I6" s="49">
        <v>9</v>
      </c>
      <c r="J6" s="49">
        <v>10</v>
      </c>
      <c r="K6" s="49">
        <v>11</v>
      </c>
      <c r="L6" s="49">
        <v>12</v>
      </c>
      <c r="M6" s="49">
        <v>13</v>
      </c>
      <c r="N6" s="49">
        <v>14</v>
      </c>
      <c r="O6" s="63">
        <v>15</v>
      </c>
    </row>
    <row r="7" ht="20.25" customHeight="1" spans="1:15">
      <c r="A7" s="29" t="s">
        <v>59</v>
      </c>
      <c r="B7" s="29" t="s">
        <v>60</v>
      </c>
      <c r="C7" s="118">
        <v>9000</v>
      </c>
      <c r="D7" s="118"/>
      <c r="E7" s="118"/>
      <c r="F7" s="118"/>
      <c r="G7" s="94"/>
      <c r="H7" s="118"/>
      <c r="I7" s="118"/>
      <c r="J7" s="118">
        <v>9000</v>
      </c>
      <c r="K7" s="118"/>
      <c r="L7" s="118"/>
      <c r="M7" s="94"/>
      <c r="N7" s="118"/>
      <c r="O7" s="118">
        <v>9000</v>
      </c>
    </row>
    <row r="8" ht="20.25" customHeight="1" spans="1:15">
      <c r="A8" s="128" t="s">
        <v>61</v>
      </c>
      <c r="B8" s="128" t="s">
        <v>62</v>
      </c>
      <c r="C8" s="118">
        <v>9000</v>
      </c>
      <c r="D8" s="118"/>
      <c r="E8" s="118"/>
      <c r="F8" s="118"/>
      <c r="G8" s="94"/>
      <c r="H8" s="118"/>
      <c r="I8" s="118"/>
      <c r="J8" s="118">
        <v>9000</v>
      </c>
      <c r="K8" s="118"/>
      <c r="L8" s="118"/>
      <c r="M8" s="94"/>
      <c r="N8" s="118"/>
      <c r="O8" s="118">
        <v>9000</v>
      </c>
    </row>
    <row r="9" ht="20.25" customHeight="1" spans="1:15">
      <c r="A9" s="129" t="s">
        <v>63</v>
      </c>
      <c r="B9" s="129" t="s">
        <v>64</v>
      </c>
      <c r="C9" s="118">
        <v>9000</v>
      </c>
      <c r="D9" s="118"/>
      <c r="E9" s="118"/>
      <c r="F9" s="118"/>
      <c r="G9" s="94"/>
      <c r="H9" s="118"/>
      <c r="I9" s="118"/>
      <c r="J9" s="118">
        <v>9000</v>
      </c>
      <c r="K9" s="118"/>
      <c r="L9" s="118"/>
      <c r="M9" s="94"/>
      <c r="N9" s="118"/>
      <c r="O9" s="118">
        <v>9000</v>
      </c>
    </row>
    <row r="10" ht="20.25" customHeight="1" spans="1:15">
      <c r="A10" s="29" t="s">
        <v>65</v>
      </c>
      <c r="B10" s="29" t="s">
        <v>66</v>
      </c>
      <c r="C10" s="118">
        <v>11310414.95</v>
      </c>
      <c r="D10" s="118">
        <v>9523914.95</v>
      </c>
      <c r="E10" s="118">
        <v>9212914.95</v>
      </c>
      <c r="F10" s="118">
        <v>311000</v>
      </c>
      <c r="G10" s="94"/>
      <c r="H10" s="118"/>
      <c r="I10" s="118"/>
      <c r="J10" s="118">
        <v>1786500</v>
      </c>
      <c r="K10" s="118"/>
      <c r="L10" s="118"/>
      <c r="M10" s="94"/>
      <c r="N10" s="118"/>
      <c r="O10" s="118">
        <v>1786500</v>
      </c>
    </row>
    <row r="11" ht="20.25" customHeight="1" spans="1:15">
      <c r="A11" s="128" t="s">
        <v>67</v>
      </c>
      <c r="B11" s="128" t="s">
        <v>68</v>
      </c>
      <c r="C11" s="118">
        <v>11210414.95</v>
      </c>
      <c r="D11" s="118">
        <v>9523914.95</v>
      </c>
      <c r="E11" s="118">
        <v>9212914.95</v>
      </c>
      <c r="F11" s="118">
        <v>311000</v>
      </c>
      <c r="G11" s="94"/>
      <c r="H11" s="118"/>
      <c r="I11" s="118"/>
      <c r="J11" s="118">
        <v>1686500</v>
      </c>
      <c r="K11" s="118"/>
      <c r="L11" s="118"/>
      <c r="M11" s="94"/>
      <c r="N11" s="118"/>
      <c r="O11" s="118">
        <v>1686500</v>
      </c>
    </row>
    <row r="12" ht="20.25" customHeight="1" spans="1:15">
      <c r="A12" s="129" t="s">
        <v>69</v>
      </c>
      <c r="B12" s="129" t="s">
        <v>64</v>
      </c>
      <c r="C12" s="118">
        <v>8649914.95</v>
      </c>
      <c r="D12" s="118">
        <v>8294914.95</v>
      </c>
      <c r="E12" s="118">
        <v>8294914.95</v>
      </c>
      <c r="F12" s="118"/>
      <c r="G12" s="94"/>
      <c r="H12" s="118"/>
      <c r="I12" s="118"/>
      <c r="J12" s="118">
        <v>355000</v>
      </c>
      <c r="K12" s="118"/>
      <c r="L12" s="118"/>
      <c r="M12" s="94"/>
      <c r="N12" s="118"/>
      <c r="O12" s="118">
        <v>355000</v>
      </c>
    </row>
    <row r="13" ht="20.25" customHeight="1" spans="1:15">
      <c r="A13" s="129" t="s">
        <v>70</v>
      </c>
      <c r="B13" s="129" t="s">
        <v>71</v>
      </c>
      <c r="C13" s="118">
        <v>2560500</v>
      </c>
      <c r="D13" s="118">
        <v>1229000</v>
      </c>
      <c r="E13" s="118">
        <v>918000</v>
      </c>
      <c r="F13" s="118">
        <v>311000</v>
      </c>
      <c r="G13" s="94"/>
      <c r="H13" s="118"/>
      <c r="I13" s="118"/>
      <c r="J13" s="118">
        <v>1331500</v>
      </c>
      <c r="K13" s="118"/>
      <c r="L13" s="118"/>
      <c r="M13" s="94"/>
      <c r="N13" s="118"/>
      <c r="O13" s="118">
        <v>1331500</v>
      </c>
    </row>
    <row r="14" ht="20.25" customHeight="1" spans="1:15">
      <c r="A14" s="128" t="s">
        <v>72</v>
      </c>
      <c r="B14" s="128" t="s">
        <v>73</v>
      </c>
      <c r="C14" s="118">
        <v>100000</v>
      </c>
      <c r="D14" s="118"/>
      <c r="E14" s="118"/>
      <c r="F14" s="118"/>
      <c r="G14" s="94"/>
      <c r="H14" s="118"/>
      <c r="I14" s="118"/>
      <c r="J14" s="118">
        <v>100000</v>
      </c>
      <c r="K14" s="118"/>
      <c r="L14" s="118"/>
      <c r="M14" s="94"/>
      <c r="N14" s="118"/>
      <c r="O14" s="118">
        <v>100000</v>
      </c>
    </row>
    <row r="15" ht="20.25" customHeight="1" spans="1:15">
      <c r="A15" s="129" t="s">
        <v>74</v>
      </c>
      <c r="B15" s="129" t="s">
        <v>75</v>
      </c>
      <c r="C15" s="118">
        <v>100000</v>
      </c>
      <c r="D15" s="118"/>
      <c r="E15" s="118"/>
      <c r="F15" s="118"/>
      <c r="G15" s="94"/>
      <c r="H15" s="118"/>
      <c r="I15" s="118"/>
      <c r="J15" s="118">
        <v>100000</v>
      </c>
      <c r="K15" s="118"/>
      <c r="L15" s="118"/>
      <c r="M15" s="94"/>
      <c r="N15" s="118"/>
      <c r="O15" s="118">
        <v>100000</v>
      </c>
    </row>
    <row r="16" ht="20.25" customHeight="1" spans="1:15">
      <c r="A16" s="29" t="s">
        <v>76</v>
      </c>
      <c r="B16" s="29" t="s">
        <v>77</v>
      </c>
      <c r="C16" s="118">
        <v>1198660.46</v>
      </c>
      <c r="D16" s="118">
        <v>949703.46</v>
      </c>
      <c r="E16" s="118">
        <v>949703.46</v>
      </c>
      <c r="F16" s="118"/>
      <c r="G16" s="94"/>
      <c r="H16" s="118"/>
      <c r="I16" s="118"/>
      <c r="J16" s="118">
        <v>248957</v>
      </c>
      <c r="K16" s="118"/>
      <c r="L16" s="118"/>
      <c r="M16" s="94"/>
      <c r="N16" s="118"/>
      <c r="O16" s="118">
        <v>248957</v>
      </c>
    </row>
    <row r="17" ht="20.25" customHeight="1" spans="1:15">
      <c r="A17" s="128" t="s">
        <v>78</v>
      </c>
      <c r="B17" s="128" t="s">
        <v>79</v>
      </c>
      <c r="C17" s="118">
        <v>1187920.76</v>
      </c>
      <c r="D17" s="118">
        <v>938963.76</v>
      </c>
      <c r="E17" s="118">
        <v>938963.76</v>
      </c>
      <c r="F17" s="118"/>
      <c r="G17" s="94"/>
      <c r="H17" s="118"/>
      <c r="I17" s="118"/>
      <c r="J17" s="118">
        <v>248957</v>
      </c>
      <c r="K17" s="118"/>
      <c r="L17" s="118"/>
      <c r="M17" s="94"/>
      <c r="N17" s="118"/>
      <c r="O17" s="118">
        <v>248957</v>
      </c>
    </row>
    <row r="18" ht="20.25" customHeight="1" spans="1:15">
      <c r="A18" s="129" t="s">
        <v>80</v>
      </c>
      <c r="B18" s="129" t="s">
        <v>81</v>
      </c>
      <c r="C18" s="118">
        <v>248957</v>
      </c>
      <c r="D18" s="118"/>
      <c r="E18" s="118"/>
      <c r="F18" s="118"/>
      <c r="G18" s="94"/>
      <c r="H18" s="118"/>
      <c r="I18" s="118"/>
      <c r="J18" s="118">
        <v>248957</v>
      </c>
      <c r="K18" s="118"/>
      <c r="L18" s="118"/>
      <c r="M18" s="94"/>
      <c r="N18" s="118"/>
      <c r="O18" s="118">
        <v>248957</v>
      </c>
    </row>
    <row r="19" ht="20.25" customHeight="1" spans="1:15">
      <c r="A19" s="129" t="s">
        <v>82</v>
      </c>
      <c r="B19" s="129" t="s">
        <v>83</v>
      </c>
      <c r="C19" s="118">
        <v>938963.76</v>
      </c>
      <c r="D19" s="118">
        <v>938963.76</v>
      </c>
      <c r="E19" s="118">
        <v>938963.76</v>
      </c>
      <c r="F19" s="118"/>
      <c r="G19" s="94"/>
      <c r="H19" s="118"/>
      <c r="I19" s="118"/>
      <c r="J19" s="118"/>
      <c r="K19" s="118"/>
      <c r="L19" s="118"/>
      <c r="M19" s="94"/>
      <c r="N19" s="118"/>
      <c r="O19" s="118"/>
    </row>
    <row r="20" ht="20.25" customHeight="1" spans="1:15">
      <c r="A20" s="128" t="s">
        <v>84</v>
      </c>
      <c r="B20" s="128" t="s">
        <v>85</v>
      </c>
      <c r="C20" s="118">
        <v>10739.7</v>
      </c>
      <c r="D20" s="118">
        <v>10739.7</v>
      </c>
      <c r="E20" s="118">
        <v>10739.7</v>
      </c>
      <c r="F20" s="118"/>
      <c r="G20" s="94"/>
      <c r="H20" s="118"/>
      <c r="I20" s="118"/>
      <c r="J20" s="118"/>
      <c r="K20" s="118"/>
      <c r="L20" s="118"/>
      <c r="M20" s="94"/>
      <c r="N20" s="118"/>
      <c r="O20" s="118"/>
    </row>
    <row r="21" ht="20.25" customHeight="1" spans="1:15">
      <c r="A21" s="129" t="s">
        <v>86</v>
      </c>
      <c r="B21" s="129" t="s">
        <v>85</v>
      </c>
      <c r="C21" s="118">
        <v>10739.7</v>
      </c>
      <c r="D21" s="118">
        <v>10739.7</v>
      </c>
      <c r="E21" s="118">
        <v>10739.7</v>
      </c>
      <c r="F21" s="118"/>
      <c r="G21" s="94"/>
      <c r="H21" s="118"/>
      <c r="I21" s="118"/>
      <c r="J21" s="118"/>
      <c r="K21" s="118"/>
      <c r="L21" s="118"/>
      <c r="M21" s="94"/>
      <c r="N21" s="118"/>
      <c r="O21" s="118"/>
    </row>
    <row r="22" ht="20.25" customHeight="1" spans="1:15">
      <c r="A22" s="29" t="s">
        <v>87</v>
      </c>
      <c r="B22" s="29" t="s">
        <v>88</v>
      </c>
      <c r="C22" s="118">
        <v>495110.96</v>
      </c>
      <c r="D22" s="118">
        <v>385110.96</v>
      </c>
      <c r="E22" s="118">
        <v>385110.96</v>
      </c>
      <c r="F22" s="118"/>
      <c r="G22" s="94"/>
      <c r="H22" s="118"/>
      <c r="I22" s="118"/>
      <c r="J22" s="118">
        <v>110000</v>
      </c>
      <c r="K22" s="118"/>
      <c r="L22" s="118"/>
      <c r="M22" s="94"/>
      <c r="N22" s="118"/>
      <c r="O22" s="118">
        <v>110000</v>
      </c>
    </row>
    <row r="23" ht="20.25" customHeight="1" spans="1:15">
      <c r="A23" s="128" t="s">
        <v>89</v>
      </c>
      <c r="B23" s="128" t="s">
        <v>90</v>
      </c>
      <c r="C23" s="118">
        <v>495110.96</v>
      </c>
      <c r="D23" s="118">
        <v>385110.96</v>
      </c>
      <c r="E23" s="118">
        <v>385110.96</v>
      </c>
      <c r="F23" s="118"/>
      <c r="G23" s="94"/>
      <c r="H23" s="118"/>
      <c r="I23" s="118"/>
      <c r="J23" s="118">
        <v>110000</v>
      </c>
      <c r="K23" s="118"/>
      <c r="L23" s="118"/>
      <c r="M23" s="94"/>
      <c r="N23" s="118"/>
      <c r="O23" s="118">
        <v>110000</v>
      </c>
    </row>
    <row r="24" ht="20.25" customHeight="1" spans="1:15">
      <c r="A24" s="129" t="s">
        <v>91</v>
      </c>
      <c r="B24" s="129" t="s">
        <v>92</v>
      </c>
      <c r="C24" s="118">
        <v>473848.46</v>
      </c>
      <c r="D24" s="118">
        <v>363848.46</v>
      </c>
      <c r="E24" s="118">
        <v>363848.46</v>
      </c>
      <c r="F24" s="118"/>
      <c r="G24" s="94"/>
      <c r="H24" s="118"/>
      <c r="I24" s="118"/>
      <c r="J24" s="118">
        <v>110000</v>
      </c>
      <c r="K24" s="118"/>
      <c r="L24" s="118"/>
      <c r="M24" s="94"/>
      <c r="N24" s="118"/>
      <c r="O24" s="118">
        <v>110000</v>
      </c>
    </row>
    <row r="25" ht="20.25" customHeight="1" spans="1:15">
      <c r="A25" s="129" t="s">
        <v>93</v>
      </c>
      <c r="B25" s="129" t="s">
        <v>94</v>
      </c>
      <c r="C25" s="118">
        <v>21262.5</v>
      </c>
      <c r="D25" s="118">
        <v>21262.5</v>
      </c>
      <c r="E25" s="118">
        <v>21262.5</v>
      </c>
      <c r="F25" s="118"/>
      <c r="G25" s="94"/>
      <c r="H25" s="118"/>
      <c r="I25" s="118"/>
      <c r="J25" s="118"/>
      <c r="K25" s="118"/>
      <c r="L25" s="118"/>
      <c r="M25" s="94"/>
      <c r="N25" s="118"/>
      <c r="O25" s="118"/>
    </row>
    <row r="26" ht="20.25" customHeight="1" spans="1:15">
      <c r="A26" s="29" t="s">
        <v>95</v>
      </c>
      <c r="B26" s="29" t="s">
        <v>96</v>
      </c>
      <c r="C26" s="118">
        <v>720427.1</v>
      </c>
      <c r="D26" s="118">
        <v>720427.1</v>
      </c>
      <c r="E26" s="118">
        <v>720427.1</v>
      </c>
      <c r="F26" s="118"/>
      <c r="G26" s="94"/>
      <c r="H26" s="118"/>
      <c r="I26" s="118"/>
      <c r="J26" s="118"/>
      <c r="K26" s="118"/>
      <c r="L26" s="118"/>
      <c r="M26" s="94"/>
      <c r="N26" s="118"/>
      <c r="O26" s="118"/>
    </row>
    <row r="27" ht="20.25" customHeight="1" spans="1:15">
      <c r="A27" s="128" t="s">
        <v>97</v>
      </c>
      <c r="B27" s="128" t="s">
        <v>98</v>
      </c>
      <c r="C27" s="118">
        <v>720427.1</v>
      </c>
      <c r="D27" s="118">
        <v>720427.1</v>
      </c>
      <c r="E27" s="118">
        <v>720427.1</v>
      </c>
      <c r="F27" s="118"/>
      <c r="G27" s="94"/>
      <c r="H27" s="118"/>
      <c r="I27" s="118"/>
      <c r="J27" s="118"/>
      <c r="K27" s="118"/>
      <c r="L27" s="118"/>
      <c r="M27" s="94"/>
      <c r="N27" s="118"/>
      <c r="O27" s="118"/>
    </row>
    <row r="28" ht="20.25" customHeight="1" spans="1:15">
      <c r="A28" s="129" t="s">
        <v>99</v>
      </c>
      <c r="B28" s="129" t="s">
        <v>100</v>
      </c>
      <c r="C28" s="118">
        <v>720427.1</v>
      </c>
      <c r="D28" s="118">
        <v>720427.1</v>
      </c>
      <c r="E28" s="118">
        <v>720427.1</v>
      </c>
      <c r="F28" s="118"/>
      <c r="G28" s="94"/>
      <c r="H28" s="118"/>
      <c r="I28" s="118"/>
      <c r="J28" s="118"/>
      <c r="K28" s="118"/>
      <c r="L28" s="118"/>
      <c r="M28" s="94"/>
      <c r="N28" s="118"/>
      <c r="O28" s="118"/>
    </row>
    <row r="29" ht="20" customHeight="1" spans="1:15">
      <c r="A29" s="104" t="s">
        <v>101</v>
      </c>
      <c r="B29" s="105" t="s">
        <v>101</v>
      </c>
      <c r="C29" s="118">
        <v>13733613.47</v>
      </c>
      <c r="D29" s="118">
        <v>11579156.47</v>
      </c>
      <c r="E29" s="118">
        <v>11268156.47</v>
      </c>
      <c r="F29" s="118">
        <v>311000</v>
      </c>
      <c r="G29" s="94"/>
      <c r="H29" s="118"/>
      <c r="I29" s="118"/>
      <c r="J29" s="118">
        <v>2154457</v>
      </c>
      <c r="K29" s="118"/>
      <c r="L29" s="118"/>
      <c r="M29" s="94"/>
      <c r="N29" s="118"/>
      <c r="O29" s="118">
        <v>2154457</v>
      </c>
    </row>
  </sheetData>
  <mergeCells count="11">
    <mergeCell ref="A2:O2"/>
    <mergeCell ref="A3:L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ageMargins left="0.75" right="0.75" top="1" bottom="1" header="0.511805555555556" footer="0.511805555555556"/>
  <pageSetup paperSize="9" scale="43" fitToHeight="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D16"/>
  <sheetViews>
    <sheetView showZeros="0" workbookViewId="0">
      <selection activeCell="D1" sqref="D1"/>
    </sheetView>
  </sheetViews>
  <sheetFormatPr defaultColWidth="9.14285714285714" defaultRowHeight="14.25" customHeight="1" outlineLevelCol="3"/>
  <cols>
    <col min="1" max="1" width="49.2857142857143" customWidth="1"/>
    <col min="2" max="2" width="43.3142857142857" customWidth="1"/>
    <col min="3" max="3" width="48.5714285714286" customWidth="1"/>
    <col min="4" max="4" width="41.1714285714286" customWidth="1"/>
  </cols>
  <sheetData>
    <row r="1" ht="18" customHeight="1" spans="4:4">
      <c r="D1" s="101" t="s">
        <v>102</v>
      </c>
    </row>
    <row r="2" ht="31.5" customHeight="1" spans="1:4">
      <c r="A2" s="46" t="s">
        <v>103</v>
      </c>
      <c r="B2" s="132"/>
      <c r="C2" s="132"/>
      <c r="D2" s="132"/>
    </row>
    <row r="3" ht="19" customHeight="1" spans="1:4">
      <c r="A3" s="4" t="str">
        <f>"单位名称："&amp;"芒市人民检察院"</f>
        <v>单位名称：芒市人民检察院</v>
      </c>
      <c r="B3" s="133"/>
      <c r="C3" s="133"/>
      <c r="D3" s="101" t="s">
        <v>2</v>
      </c>
    </row>
    <row r="4" ht="24.65" customHeight="1" spans="1:4">
      <c r="A4" s="9" t="s">
        <v>3</v>
      </c>
      <c r="B4" s="11"/>
      <c r="C4" s="9" t="s">
        <v>4</v>
      </c>
      <c r="D4" s="11"/>
    </row>
    <row r="5" ht="15.65" customHeight="1" spans="1:4">
      <c r="A5" s="14" t="s">
        <v>5</v>
      </c>
      <c r="B5" s="134" t="s">
        <v>6</v>
      </c>
      <c r="C5" s="14" t="s">
        <v>104</v>
      </c>
      <c r="D5" s="134" t="s">
        <v>6</v>
      </c>
    </row>
    <row r="6" ht="14.15" customHeight="1" spans="1:4">
      <c r="A6" s="17"/>
      <c r="B6" s="16"/>
      <c r="C6" s="17"/>
      <c r="D6" s="16"/>
    </row>
    <row r="7" ht="29.15" customHeight="1" spans="1:4">
      <c r="A7" s="135" t="s">
        <v>105</v>
      </c>
      <c r="B7" s="136">
        <v>11579156.47</v>
      </c>
      <c r="C7" s="137" t="s">
        <v>106</v>
      </c>
      <c r="D7" s="136">
        <v>11579156.47</v>
      </c>
    </row>
    <row r="8" ht="29.15" customHeight="1" spans="1:4">
      <c r="A8" s="138" t="s">
        <v>107</v>
      </c>
      <c r="B8" s="94">
        <v>11579156.47</v>
      </c>
      <c r="C8" s="22" t="str">
        <f>"（一）"&amp;"一般公共服务支出"</f>
        <v>（一）一般公共服务支出</v>
      </c>
      <c r="D8" s="94"/>
    </row>
    <row r="9" ht="29.15" customHeight="1" spans="1:4">
      <c r="A9" s="138" t="s">
        <v>108</v>
      </c>
      <c r="B9" s="94"/>
      <c r="C9" s="22" t="str">
        <f>"（二）"&amp;"公共安全支出"</f>
        <v>（二）公共安全支出</v>
      </c>
      <c r="D9" s="94">
        <v>9523914.95</v>
      </c>
    </row>
    <row r="10" ht="29.15" customHeight="1" spans="1:4">
      <c r="A10" s="138" t="s">
        <v>109</v>
      </c>
      <c r="B10" s="94"/>
      <c r="C10" s="22" t="str">
        <f>"（三）"&amp;"社会保障和就业支出"</f>
        <v>（三）社会保障和就业支出</v>
      </c>
      <c r="D10" s="94">
        <v>949703.46</v>
      </c>
    </row>
    <row r="11" ht="29.15" customHeight="1" spans="1:4">
      <c r="A11" s="138" t="s">
        <v>110</v>
      </c>
      <c r="B11" s="139"/>
      <c r="C11" s="22" t="str">
        <f>"（四）"&amp;"卫生健康支出"</f>
        <v>（四）卫生健康支出</v>
      </c>
      <c r="D11" s="94">
        <v>385110.96</v>
      </c>
    </row>
    <row r="12" ht="29.15" customHeight="1" spans="1:4">
      <c r="A12" s="138" t="s">
        <v>107</v>
      </c>
      <c r="B12" s="118"/>
      <c r="C12" s="22" t="str">
        <f>"（五）"&amp;"住房保障支出"</f>
        <v>（五）住房保障支出</v>
      </c>
      <c r="D12" s="94">
        <v>720427.1</v>
      </c>
    </row>
    <row r="13" ht="29.15" customHeight="1" spans="1:4">
      <c r="A13" s="140" t="s">
        <v>108</v>
      </c>
      <c r="B13" s="118"/>
      <c r="C13" s="141"/>
      <c r="D13" s="139"/>
    </row>
    <row r="14" ht="29.15" customHeight="1" spans="1:4">
      <c r="A14" s="140" t="s">
        <v>109</v>
      </c>
      <c r="B14" s="139"/>
      <c r="C14" s="141"/>
      <c r="D14" s="139"/>
    </row>
    <row r="15" ht="29.15" customHeight="1" spans="1:4">
      <c r="A15" s="142"/>
      <c r="B15" s="139"/>
      <c r="C15" s="140" t="s">
        <v>111</v>
      </c>
      <c r="D15" s="139"/>
    </row>
    <row r="16" ht="29.15" customHeight="1" spans="1:4">
      <c r="A16" s="142" t="s">
        <v>112</v>
      </c>
      <c r="B16" s="139">
        <v>11579156.47</v>
      </c>
      <c r="C16" s="141" t="s">
        <v>25</v>
      </c>
      <c r="D16" s="139">
        <v>11579156.47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pageSetup paperSize="9" scale="71" fitToHeight="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G23"/>
  <sheetViews>
    <sheetView showZeros="0" workbookViewId="0">
      <selection activeCell="B6" sqref="B6"/>
    </sheetView>
  </sheetViews>
  <sheetFormatPr defaultColWidth="9.14285714285714" defaultRowHeight="14.25" customHeight="1" outlineLevelCol="6"/>
  <cols>
    <col min="1" max="1" width="20.1428571428571" customWidth="1"/>
    <col min="2" max="2" width="37.3142857142857" customWidth="1"/>
    <col min="3" max="3" width="24.2857142857143" customWidth="1"/>
    <col min="4" max="6" width="25.0285714285714" customWidth="1"/>
    <col min="7" max="7" width="24.2857142857143" customWidth="1"/>
  </cols>
  <sheetData>
    <row r="1" ht="17" customHeight="1" spans="4:7">
      <c r="D1" s="120"/>
      <c r="F1" s="57"/>
      <c r="G1" s="57" t="s">
        <v>113</v>
      </c>
    </row>
    <row r="2" ht="39" customHeight="1" spans="1:7">
      <c r="A2" s="3" t="s">
        <v>114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"单位名称："&amp;"芒市人民检察院"</f>
        <v>单位名称：芒市人民检察院</v>
      </c>
      <c r="F3" s="121"/>
      <c r="G3" s="57" t="s">
        <v>2</v>
      </c>
    </row>
    <row r="4" ht="20.25" customHeight="1" spans="1:7">
      <c r="A4" s="122" t="s">
        <v>115</v>
      </c>
      <c r="B4" s="123"/>
      <c r="C4" s="124" t="s">
        <v>30</v>
      </c>
      <c r="D4" s="10" t="s">
        <v>57</v>
      </c>
      <c r="E4" s="10"/>
      <c r="F4" s="11"/>
      <c r="G4" s="124" t="s">
        <v>58</v>
      </c>
    </row>
    <row r="5" ht="20.25" customHeight="1" spans="1:7">
      <c r="A5" s="125" t="s">
        <v>48</v>
      </c>
      <c r="B5" s="126" t="s">
        <v>49</v>
      </c>
      <c r="C5" s="96"/>
      <c r="D5" s="96" t="s">
        <v>32</v>
      </c>
      <c r="E5" s="96" t="s">
        <v>116</v>
      </c>
      <c r="F5" s="96" t="s">
        <v>117</v>
      </c>
      <c r="G5" s="96"/>
    </row>
    <row r="6" ht="17" customHeight="1" spans="1:7">
      <c r="A6" s="127" t="s">
        <v>118</v>
      </c>
      <c r="B6" s="127" t="s">
        <v>119</v>
      </c>
      <c r="C6" s="127" t="s">
        <v>120</v>
      </c>
      <c r="D6" s="63"/>
      <c r="E6" s="127" t="s">
        <v>121</v>
      </c>
      <c r="F6" s="127" t="s">
        <v>122</v>
      </c>
      <c r="G6" s="127" t="s">
        <v>123</v>
      </c>
    </row>
    <row r="7" ht="18" customHeight="1" spans="1:7">
      <c r="A7" s="29" t="s">
        <v>65</v>
      </c>
      <c r="B7" s="29" t="s">
        <v>66</v>
      </c>
      <c r="C7" s="21">
        <v>9523914.95</v>
      </c>
      <c r="D7" s="21">
        <v>9212914.95</v>
      </c>
      <c r="E7" s="21">
        <v>7654274.7</v>
      </c>
      <c r="F7" s="21">
        <v>1558640.25</v>
      </c>
      <c r="G7" s="21">
        <v>311000</v>
      </c>
    </row>
    <row r="8" ht="18" customHeight="1" spans="1:7">
      <c r="A8" s="29" t="s">
        <v>67</v>
      </c>
      <c r="B8" s="128" t="s">
        <v>68</v>
      </c>
      <c r="C8" s="21">
        <v>9523914.95</v>
      </c>
      <c r="D8" s="21">
        <v>9212914.95</v>
      </c>
      <c r="E8" s="21">
        <v>7654274.7</v>
      </c>
      <c r="F8" s="21">
        <v>1558640.25</v>
      </c>
      <c r="G8" s="21">
        <v>311000</v>
      </c>
    </row>
    <row r="9" ht="18" customHeight="1" spans="1:7">
      <c r="A9" s="29" t="s">
        <v>69</v>
      </c>
      <c r="B9" s="129" t="s">
        <v>64</v>
      </c>
      <c r="C9" s="21">
        <v>8294914.95</v>
      </c>
      <c r="D9" s="21">
        <v>8294914.95</v>
      </c>
      <c r="E9" s="21">
        <v>6736274.7</v>
      </c>
      <c r="F9" s="21">
        <v>1558640.25</v>
      </c>
      <c r="G9" s="21"/>
    </row>
    <row r="10" ht="18" customHeight="1" spans="1:7">
      <c r="A10" s="29" t="s">
        <v>70</v>
      </c>
      <c r="B10" s="129" t="s">
        <v>71</v>
      </c>
      <c r="C10" s="21">
        <v>1229000</v>
      </c>
      <c r="D10" s="21">
        <v>918000</v>
      </c>
      <c r="E10" s="21">
        <v>918000</v>
      </c>
      <c r="F10" s="21"/>
      <c r="G10" s="21">
        <v>311000</v>
      </c>
    </row>
    <row r="11" ht="18" customHeight="1" spans="1:7">
      <c r="A11" s="29" t="s">
        <v>76</v>
      </c>
      <c r="B11" s="29" t="s">
        <v>77</v>
      </c>
      <c r="C11" s="21">
        <v>949703.46</v>
      </c>
      <c r="D11" s="21">
        <v>949703.46</v>
      </c>
      <c r="E11" s="21">
        <v>949703.46</v>
      </c>
      <c r="F11" s="21"/>
      <c r="G11" s="21"/>
    </row>
    <row r="12" ht="18" customHeight="1" spans="1:7">
      <c r="A12" s="29" t="s">
        <v>78</v>
      </c>
      <c r="B12" s="128" t="s">
        <v>79</v>
      </c>
      <c r="C12" s="21">
        <v>938963.76</v>
      </c>
      <c r="D12" s="21">
        <v>938963.76</v>
      </c>
      <c r="E12" s="21">
        <v>938963.76</v>
      </c>
      <c r="F12" s="21"/>
      <c r="G12" s="21"/>
    </row>
    <row r="13" ht="18" customHeight="1" spans="1:7">
      <c r="A13" s="29" t="s">
        <v>82</v>
      </c>
      <c r="B13" s="129" t="s">
        <v>83</v>
      </c>
      <c r="C13" s="21">
        <v>938963.76</v>
      </c>
      <c r="D13" s="21">
        <v>938963.76</v>
      </c>
      <c r="E13" s="21">
        <v>938963.76</v>
      </c>
      <c r="F13" s="21"/>
      <c r="G13" s="21"/>
    </row>
    <row r="14" ht="18" customHeight="1" spans="1:7">
      <c r="A14" s="29" t="s">
        <v>84</v>
      </c>
      <c r="B14" s="128" t="s">
        <v>85</v>
      </c>
      <c r="C14" s="21">
        <v>10739.7</v>
      </c>
      <c r="D14" s="21">
        <v>10739.7</v>
      </c>
      <c r="E14" s="21">
        <v>10739.7</v>
      </c>
      <c r="F14" s="21"/>
      <c r="G14" s="21"/>
    </row>
    <row r="15" ht="18" customHeight="1" spans="1:7">
      <c r="A15" s="29" t="s">
        <v>86</v>
      </c>
      <c r="B15" s="129" t="s">
        <v>85</v>
      </c>
      <c r="C15" s="21">
        <v>10739.7</v>
      </c>
      <c r="D15" s="21">
        <v>10739.7</v>
      </c>
      <c r="E15" s="21">
        <v>10739.7</v>
      </c>
      <c r="F15" s="21"/>
      <c r="G15" s="21"/>
    </row>
    <row r="16" ht="18" customHeight="1" spans="1:7">
      <c r="A16" s="29" t="s">
        <v>87</v>
      </c>
      <c r="B16" s="29" t="s">
        <v>88</v>
      </c>
      <c r="C16" s="21">
        <v>385110.96</v>
      </c>
      <c r="D16" s="21">
        <v>385110.96</v>
      </c>
      <c r="E16" s="21">
        <v>385110.96</v>
      </c>
      <c r="F16" s="21"/>
      <c r="G16" s="21"/>
    </row>
    <row r="17" ht="18" customHeight="1" spans="1:7">
      <c r="A17" s="29" t="s">
        <v>89</v>
      </c>
      <c r="B17" s="128" t="s">
        <v>90</v>
      </c>
      <c r="C17" s="21">
        <v>385110.96</v>
      </c>
      <c r="D17" s="21">
        <v>385110.96</v>
      </c>
      <c r="E17" s="21">
        <v>385110.96</v>
      </c>
      <c r="F17" s="21"/>
      <c r="G17" s="21"/>
    </row>
    <row r="18" ht="18" customHeight="1" spans="1:7">
      <c r="A18" s="29" t="s">
        <v>91</v>
      </c>
      <c r="B18" s="129" t="s">
        <v>92</v>
      </c>
      <c r="C18" s="21">
        <v>363848.46</v>
      </c>
      <c r="D18" s="21">
        <v>363848.46</v>
      </c>
      <c r="E18" s="21">
        <v>363848.46</v>
      </c>
      <c r="F18" s="21"/>
      <c r="G18" s="21"/>
    </row>
    <row r="19" ht="18" customHeight="1" spans="1:7">
      <c r="A19" s="29" t="s">
        <v>93</v>
      </c>
      <c r="B19" s="129" t="s">
        <v>94</v>
      </c>
      <c r="C19" s="21">
        <v>21262.5</v>
      </c>
      <c r="D19" s="21">
        <v>21262.5</v>
      </c>
      <c r="E19" s="21">
        <v>21262.5</v>
      </c>
      <c r="F19" s="21"/>
      <c r="G19" s="21"/>
    </row>
    <row r="20" ht="18" customHeight="1" spans="1:7">
      <c r="A20" s="29" t="s">
        <v>95</v>
      </c>
      <c r="B20" s="29" t="s">
        <v>96</v>
      </c>
      <c r="C20" s="21">
        <v>720427.1</v>
      </c>
      <c r="D20" s="21">
        <v>720427.1</v>
      </c>
      <c r="E20" s="21">
        <v>720427.1</v>
      </c>
      <c r="F20" s="21"/>
      <c r="G20" s="21"/>
    </row>
    <row r="21" ht="18" customHeight="1" spans="1:7">
      <c r="A21" s="29" t="s">
        <v>97</v>
      </c>
      <c r="B21" s="128" t="s">
        <v>98</v>
      </c>
      <c r="C21" s="21">
        <v>720427.1</v>
      </c>
      <c r="D21" s="21">
        <v>720427.1</v>
      </c>
      <c r="E21" s="21">
        <v>720427.1</v>
      </c>
      <c r="F21" s="21"/>
      <c r="G21" s="21"/>
    </row>
    <row r="22" ht="18" customHeight="1" spans="1:7">
      <c r="A22" s="29" t="s">
        <v>99</v>
      </c>
      <c r="B22" s="129" t="s">
        <v>100</v>
      </c>
      <c r="C22" s="21">
        <v>720427.1</v>
      </c>
      <c r="D22" s="21">
        <v>720427.1</v>
      </c>
      <c r="E22" s="21">
        <v>720427.1</v>
      </c>
      <c r="F22" s="21"/>
      <c r="G22" s="21"/>
    </row>
    <row r="23" ht="18" customHeight="1" spans="1:7">
      <c r="A23" s="130" t="s">
        <v>101</v>
      </c>
      <c r="B23" s="131" t="s">
        <v>101</v>
      </c>
      <c r="C23" s="21">
        <v>11579156.47</v>
      </c>
      <c r="D23" s="21">
        <v>11268156.47</v>
      </c>
      <c r="E23" s="21">
        <v>9709516.22</v>
      </c>
      <c r="F23" s="21">
        <v>1558640.25</v>
      </c>
      <c r="G23" s="21">
        <v>311000</v>
      </c>
    </row>
  </sheetData>
  <mergeCells count="7">
    <mergeCell ref="A2:G2"/>
    <mergeCell ref="A3:E3"/>
    <mergeCell ref="A4:B4"/>
    <mergeCell ref="D4:F4"/>
    <mergeCell ref="A23:B23"/>
    <mergeCell ref="C4:C5"/>
    <mergeCell ref="G4:G5"/>
  </mergeCells>
  <pageMargins left="0.75" right="0.75" top="1" bottom="1" header="0.511805555555556" footer="0.511805555555556"/>
  <pageSetup paperSize="9" scale="71" fitToHeight="0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F7"/>
  <sheetViews>
    <sheetView showZeros="0" workbookViewId="0">
      <selection activeCell="C6" sqref="C6"/>
    </sheetView>
  </sheetViews>
  <sheetFormatPr defaultColWidth="9.14285714285714" defaultRowHeight="14.25" customHeight="1" outlineLevelRow="6" outlineLevelCol="5"/>
  <cols>
    <col min="1" max="1" width="27.4190476190476" customWidth="1"/>
    <col min="2" max="6" width="31.1714285714286" customWidth="1"/>
  </cols>
  <sheetData>
    <row r="1" ht="21" customHeight="1" spans="1:6">
      <c r="A1" s="113"/>
      <c r="B1" s="113"/>
      <c r="C1" s="62"/>
      <c r="D1" s="33"/>
      <c r="F1" s="114" t="s">
        <v>124</v>
      </c>
    </row>
    <row r="2" ht="25.5" customHeight="1" spans="1:6">
      <c r="A2" s="115" t="s">
        <v>125</v>
      </c>
      <c r="B2" s="115"/>
      <c r="C2" s="115"/>
      <c r="D2" s="115"/>
      <c r="E2" s="115"/>
      <c r="F2" s="115"/>
    </row>
    <row r="3" ht="21" customHeight="1" spans="1:6">
      <c r="A3" s="4" t="str">
        <f>"单位名称："&amp;"芒市人民检察院"</f>
        <v>单位名称：芒市人民检察院</v>
      </c>
      <c r="B3" s="113"/>
      <c r="C3" s="62"/>
      <c r="F3" s="114" t="s">
        <v>126</v>
      </c>
    </row>
    <row r="4" ht="19.5" customHeight="1" spans="1:6">
      <c r="A4" s="8" t="s">
        <v>127</v>
      </c>
      <c r="B4" s="14" t="s">
        <v>128</v>
      </c>
      <c r="C4" s="9" t="s">
        <v>129</v>
      </c>
      <c r="D4" s="10"/>
      <c r="E4" s="11"/>
      <c r="F4" s="14" t="s">
        <v>130</v>
      </c>
    </row>
    <row r="5" ht="19.5" customHeight="1" spans="1:6">
      <c r="A5" s="16"/>
      <c r="B5" s="17"/>
      <c r="C5" s="63" t="s">
        <v>32</v>
      </c>
      <c r="D5" s="63" t="s">
        <v>131</v>
      </c>
      <c r="E5" s="63" t="s">
        <v>132</v>
      </c>
      <c r="F5" s="17"/>
    </row>
    <row r="6" ht="18.75" customHeight="1" spans="1:6">
      <c r="A6" s="116">
        <v>1</v>
      </c>
      <c r="B6" s="116">
        <v>2</v>
      </c>
      <c r="C6" s="117">
        <v>3</v>
      </c>
      <c r="D6" s="116">
        <v>4</v>
      </c>
      <c r="E6" s="116">
        <v>5</v>
      </c>
      <c r="F6" s="116">
        <v>6</v>
      </c>
    </row>
    <row r="7" ht="22" customHeight="1" spans="1:6">
      <c r="A7" s="118">
        <v>106630.15</v>
      </c>
      <c r="B7" s="118"/>
      <c r="C7" s="119">
        <v>93630.15</v>
      </c>
      <c r="D7" s="118"/>
      <c r="E7" s="118">
        <v>93630.15</v>
      </c>
      <c r="F7" s="118">
        <v>13000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11805555555556" footer="0.511805555555556"/>
  <pageSetup paperSize="9" scale="71" fitToHeight="0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W33"/>
  <sheetViews>
    <sheetView showZeros="0" topLeftCell="B1" workbookViewId="0">
      <selection activeCell="B8" sqref="$A8:$XFD8"/>
    </sheetView>
  </sheetViews>
  <sheetFormatPr defaultColWidth="9.14285714285714" defaultRowHeight="14.25" customHeight="1"/>
  <cols>
    <col min="1" max="1" width="28.7047619047619" customWidth="1"/>
    <col min="2" max="3" width="23.847619047619" customWidth="1"/>
    <col min="4" max="4" width="14.6" customWidth="1"/>
    <col min="5" max="5" width="30.5714285714286" customWidth="1"/>
    <col min="6" max="6" width="14.7428571428571" customWidth="1"/>
    <col min="7" max="7" width="27.4285714285714" customWidth="1"/>
    <col min="8" max="13" width="15.3142857142857" customWidth="1"/>
    <col min="14" max="14" width="14.7428571428571" customWidth="1"/>
    <col min="15" max="15" width="18" customWidth="1"/>
    <col min="16" max="16" width="18.5714285714286" customWidth="1"/>
    <col min="17" max="17" width="18.2857142857143" customWidth="1"/>
    <col min="18" max="21" width="15.0285714285714" customWidth="1"/>
    <col min="22" max="22" width="20.2857142857143" customWidth="1"/>
    <col min="23" max="23" width="15.0285714285714" customWidth="1"/>
  </cols>
  <sheetData>
    <row r="1" ht="17" customHeight="1" spans="4:23">
      <c r="D1" s="1"/>
      <c r="E1" s="26"/>
      <c r="F1" s="26"/>
      <c r="G1" s="26"/>
      <c r="U1" s="110"/>
      <c r="W1" s="57" t="s">
        <v>133</v>
      </c>
    </row>
    <row r="2" ht="27.75" customHeight="1" spans="1:23">
      <c r="A2" s="27" t="s">
        <v>134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20" customHeight="1" spans="1:23">
      <c r="A3" s="4" t="str">
        <f>"单位名称："&amp;"芒市人民检察院"</f>
        <v>单位名称：芒市人民检察院</v>
      </c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6"/>
      <c r="N3" s="6"/>
      <c r="O3" s="6"/>
      <c r="P3" s="6"/>
      <c r="Q3" s="6"/>
      <c r="U3" s="110"/>
      <c r="W3" s="57" t="s">
        <v>126</v>
      </c>
    </row>
    <row r="4" ht="21.75" customHeight="1" spans="1:23">
      <c r="A4" s="7" t="s">
        <v>135</v>
      </c>
      <c r="B4" s="7" t="s">
        <v>136</v>
      </c>
      <c r="C4" s="7" t="s">
        <v>137</v>
      </c>
      <c r="D4" s="8" t="s">
        <v>138</v>
      </c>
      <c r="E4" s="8" t="s">
        <v>139</v>
      </c>
      <c r="F4" s="8" t="s">
        <v>140</v>
      </c>
      <c r="G4" s="8" t="s">
        <v>141</v>
      </c>
      <c r="H4" s="63" t="s">
        <v>142</v>
      </c>
      <c r="I4" s="63"/>
      <c r="J4" s="63"/>
      <c r="K4" s="63"/>
      <c r="L4" s="63"/>
      <c r="M4" s="63"/>
      <c r="N4" s="63"/>
      <c r="O4" s="63"/>
      <c r="P4" s="63"/>
      <c r="Q4" s="48"/>
      <c r="R4" s="63"/>
      <c r="S4" s="63"/>
      <c r="T4" s="63"/>
      <c r="U4" s="63"/>
      <c r="V4" s="63"/>
      <c r="W4" s="63"/>
    </row>
    <row r="5" ht="21.75" customHeight="1" spans="1:23">
      <c r="A5" s="12"/>
      <c r="B5" s="12"/>
      <c r="C5" s="12"/>
      <c r="D5" s="13"/>
      <c r="E5" s="13"/>
      <c r="F5" s="13"/>
      <c r="G5" s="13"/>
      <c r="H5" s="63" t="s">
        <v>30</v>
      </c>
      <c r="I5" s="48" t="s">
        <v>33</v>
      </c>
      <c r="J5" s="48"/>
      <c r="K5" s="48"/>
      <c r="L5" s="63"/>
      <c r="M5" s="63"/>
      <c r="N5" s="63" t="s">
        <v>143</v>
      </c>
      <c r="O5" s="63"/>
      <c r="P5" s="63"/>
      <c r="Q5" s="48" t="s">
        <v>36</v>
      </c>
      <c r="R5" s="63" t="s">
        <v>51</v>
      </c>
      <c r="S5" s="48"/>
      <c r="T5" s="48"/>
      <c r="U5" s="48"/>
      <c r="V5" s="48"/>
      <c r="W5" s="48"/>
    </row>
    <row r="6" ht="15" customHeight="1" spans="1:23">
      <c r="A6" s="15"/>
      <c r="B6" s="15"/>
      <c r="C6" s="15"/>
      <c r="D6" s="16"/>
      <c r="E6" s="16"/>
      <c r="F6" s="16"/>
      <c r="G6" s="16"/>
      <c r="H6" s="63"/>
      <c r="I6" s="48" t="s">
        <v>144</v>
      </c>
      <c r="J6" s="48" t="s">
        <v>145</v>
      </c>
      <c r="K6" s="48" t="s">
        <v>146</v>
      </c>
      <c r="L6" s="48" t="s">
        <v>147</v>
      </c>
      <c r="M6" s="48" t="s">
        <v>148</v>
      </c>
      <c r="N6" s="48" t="s">
        <v>33</v>
      </c>
      <c r="O6" s="48" t="s">
        <v>34</v>
      </c>
      <c r="P6" s="48" t="s">
        <v>35</v>
      </c>
      <c r="Q6" s="48"/>
      <c r="R6" s="48" t="s">
        <v>32</v>
      </c>
      <c r="S6" s="48" t="s">
        <v>43</v>
      </c>
      <c r="T6" s="48" t="s">
        <v>149</v>
      </c>
      <c r="U6" s="48" t="s">
        <v>39</v>
      </c>
      <c r="V6" s="48" t="s">
        <v>40</v>
      </c>
      <c r="W6" s="48" t="s">
        <v>41</v>
      </c>
    </row>
    <row r="7" ht="27.75" customHeight="1" spans="1:23">
      <c r="A7" s="15"/>
      <c r="B7" s="15"/>
      <c r="C7" s="15"/>
      <c r="D7" s="16"/>
      <c r="E7" s="16"/>
      <c r="F7" s="16"/>
      <c r="G7" s="16"/>
      <c r="H7" s="63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</row>
    <row r="8" s="33" customFormat="1" ht="19" customHeight="1" spans="1:23">
      <c r="A8" s="111">
        <v>1</v>
      </c>
      <c r="B8" s="111">
        <v>2</v>
      </c>
      <c r="C8" s="111">
        <v>3</v>
      </c>
      <c r="D8" s="111">
        <v>4</v>
      </c>
      <c r="E8" s="111">
        <v>5</v>
      </c>
      <c r="F8" s="111">
        <v>6</v>
      </c>
      <c r="G8" s="111">
        <v>7</v>
      </c>
      <c r="H8" s="111">
        <v>8</v>
      </c>
      <c r="I8" s="111">
        <v>9</v>
      </c>
      <c r="J8" s="111">
        <v>10</v>
      </c>
      <c r="K8" s="111">
        <v>11</v>
      </c>
      <c r="L8" s="111">
        <v>12</v>
      </c>
      <c r="M8" s="111">
        <v>13</v>
      </c>
      <c r="N8" s="111">
        <v>14</v>
      </c>
      <c r="O8" s="111">
        <v>15</v>
      </c>
      <c r="P8" s="111">
        <v>16</v>
      </c>
      <c r="Q8" s="111">
        <v>17</v>
      </c>
      <c r="R8" s="111">
        <v>18</v>
      </c>
      <c r="S8" s="111">
        <v>19</v>
      </c>
      <c r="T8" s="111">
        <v>20</v>
      </c>
      <c r="U8" s="111">
        <v>21</v>
      </c>
      <c r="V8" s="111">
        <v>22</v>
      </c>
      <c r="W8" s="111">
        <v>23</v>
      </c>
    </row>
    <row r="9" ht="24" customHeight="1" spans="1:23">
      <c r="A9" s="22" t="s">
        <v>45</v>
      </c>
      <c r="B9" s="108"/>
      <c r="C9" s="22"/>
      <c r="D9" s="22"/>
      <c r="E9" s="22"/>
      <c r="F9" s="22"/>
      <c r="G9" s="22"/>
      <c r="H9" s="21">
        <v>11268156.47</v>
      </c>
      <c r="I9" s="21">
        <v>11268156.47</v>
      </c>
      <c r="J9" s="21">
        <v>2530396.02</v>
      </c>
      <c r="K9" s="21"/>
      <c r="L9" s="21">
        <v>8737760.45</v>
      </c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</row>
    <row r="10" ht="31.4" customHeight="1" spans="1:23">
      <c r="A10" s="112" t="s">
        <v>45</v>
      </c>
      <c r="B10" s="108" t="s">
        <v>150</v>
      </c>
      <c r="C10" s="22" t="s">
        <v>151</v>
      </c>
      <c r="D10" s="22" t="s">
        <v>70</v>
      </c>
      <c r="E10" s="22" t="s">
        <v>71</v>
      </c>
      <c r="F10" s="22" t="s">
        <v>152</v>
      </c>
      <c r="G10" s="22" t="s">
        <v>153</v>
      </c>
      <c r="H10" s="21">
        <v>918000</v>
      </c>
      <c r="I10" s="21">
        <v>918000</v>
      </c>
      <c r="J10" s="21"/>
      <c r="K10" s="21"/>
      <c r="L10" s="21">
        <v>918000</v>
      </c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</row>
    <row r="11" ht="31.4" customHeight="1" spans="1:23">
      <c r="A11" s="112" t="s">
        <v>45</v>
      </c>
      <c r="B11" s="108" t="s">
        <v>154</v>
      </c>
      <c r="C11" s="22" t="s">
        <v>155</v>
      </c>
      <c r="D11" s="22" t="s">
        <v>69</v>
      </c>
      <c r="E11" s="22" t="s">
        <v>64</v>
      </c>
      <c r="F11" s="22" t="s">
        <v>156</v>
      </c>
      <c r="G11" s="22" t="s">
        <v>157</v>
      </c>
      <c r="H11" s="21">
        <v>2500822.8</v>
      </c>
      <c r="I11" s="21">
        <v>2500822.8</v>
      </c>
      <c r="J11" s="21">
        <v>625205.7</v>
      </c>
      <c r="K11" s="21"/>
      <c r="L11" s="21">
        <v>1875617.1</v>
      </c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</row>
    <row r="12" ht="31.4" customHeight="1" spans="1:23">
      <c r="A12" s="112" t="s">
        <v>45</v>
      </c>
      <c r="B12" s="108" t="s">
        <v>154</v>
      </c>
      <c r="C12" s="22" t="s">
        <v>155</v>
      </c>
      <c r="D12" s="22" t="s">
        <v>69</v>
      </c>
      <c r="E12" s="22" t="s">
        <v>64</v>
      </c>
      <c r="F12" s="22" t="s">
        <v>158</v>
      </c>
      <c r="G12" s="22" t="s">
        <v>159</v>
      </c>
      <c r="H12" s="21">
        <v>2920554</v>
      </c>
      <c r="I12" s="21">
        <v>2920554</v>
      </c>
      <c r="J12" s="21">
        <v>730138.5</v>
      </c>
      <c r="K12" s="21"/>
      <c r="L12" s="21">
        <v>2190415.5</v>
      </c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  <row r="13" ht="31.4" customHeight="1" spans="1:23">
      <c r="A13" s="112" t="s">
        <v>45</v>
      </c>
      <c r="B13" s="108" t="s">
        <v>154</v>
      </c>
      <c r="C13" s="22" t="s">
        <v>155</v>
      </c>
      <c r="D13" s="22" t="s">
        <v>69</v>
      </c>
      <c r="E13" s="22" t="s">
        <v>64</v>
      </c>
      <c r="F13" s="22" t="s">
        <v>160</v>
      </c>
      <c r="G13" s="22" t="s">
        <v>161</v>
      </c>
      <c r="H13" s="21">
        <v>226401.9</v>
      </c>
      <c r="I13" s="21">
        <v>226401.9</v>
      </c>
      <c r="J13" s="21">
        <v>56600.48</v>
      </c>
      <c r="K13" s="21"/>
      <c r="L13" s="21">
        <v>169801.42</v>
      </c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</row>
    <row r="14" ht="31.4" customHeight="1" spans="1:23">
      <c r="A14" s="112" t="s">
        <v>45</v>
      </c>
      <c r="B14" s="108" t="s">
        <v>162</v>
      </c>
      <c r="C14" s="22" t="s">
        <v>163</v>
      </c>
      <c r="D14" s="22" t="s">
        <v>82</v>
      </c>
      <c r="E14" s="22" t="s">
        <v>83</v>
      </c>
      <c r="F14" s="22" t="s">
        <v>164</v>
      </c>
      <c r="G14" s="22" t="s">
        <v>165</v>
      </c>
      <c r="H14" s="21">
        <v>938963.76</v>
      </c>
      <c r="I14" s="21">
        <v>938963.76</v>
      </c>
      <c r="J14" s="21">
        <v>234740.94</v>
      </c>
      <c r="K14" s="21"/>
      <c r="L14" s="21">
        <v>704222.82</v>
      </c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ht="31.4" customHeight="1" spans="1:23">
      <c r="A15" s="112" t="s">
        <v>45</v>
      </c>
      <c r="B15" s="108" t="s">
        <v>162</v>
      </c>
      <c r="C15" s="22" t="s">
        <v>163</v>
      </c>
      <c r="D15" s="22" t="s">
        <v>86</v>
      </c>
      <c r="E15" s="22" t="s">
        <v>85</v>
      </c>
      <c r="F15" s="22" t="s">
        <v>166</v>
      </c>
      <c r="G15" s="22" t="s">
        <v>167</v>
      </c>
      <c r="H15" s="21">
        <v>10739.7</v>
      </c>
      <c r="I15" s="21">
        <v>10739.7</v>
      </c>
      <c r="J15" s="21">
        <v>2684.93</v>
      </c>
      <c r="K15" s="21"/>
      <c r="L15" s="21">
        <v>8054.77</v>
      </c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ht="31.4" customHeight="1" spans="1:23">
      <c r="A16" s="112" t="s">
        <v>45</v>
      </c>
      <c r="B16" s="108" t="s">
        <v>162</v>
      </c>
      <c r="C16" s="22" t="s">
        <v>163</v>
      </c>
      <c r="D16" s="22" t="s">
        <v>91</v>
      </c>
      <c r="E16" s="22" t="s">
        <v>92</v>
      </c>
      <c r="F16" s="22" t="s">
        <v>168</v>
      </c>
      <c r="G16" s="22" t="s">
        <v>169</v>
      </c>
      <c r="H16" s="21">
        <v>363848.46</v>
      </c>
      <c r="I16" s="21">
        <v>363848.46</v>
      </c>
      <c r="J16" s="21">
        <v>90962.12</v>
      </c>
      <c r="K16" s="21"/>
      <c r="L16" s="21">
        <v>272886.34</v>
      </c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ht="31.4" customHeight="1" spans="1:23">
      <c r="A17" s="112" t="s">
        <v>45</v>
      </c>
      <c r="B17" s="108" t="s">
        <v>162</v>
      </c>
      <c r="C17" s="22" t="s">
        <v>163</v>
      </c>
      <c r="D17" s="22" t="s">
        <v>93</v>
      </c>
      <c r="E17" s="22" t="s">
        <v>94</v>
      </c>
      <c r="F17" s="22" t="s">
        <v>166</v>
      </c>
      <c r="G17" s="22" t="s">
        <v>167</v>
      </c>
      <c r="H17" s="21">
        <v>21262.5</v>
      </c>
      <c r="I17" s="21">
        <v>21262.5</v>
      </c>
      <c r="J17" s="21">
        <v>21262.5</v>
      </c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</row>
    <row r="18" ht="31.4" customHeight="1" spans="1:23">
      <c r="A18" s="112" t="s">
        <v>45</v>
      </c>
      <c r="B18" s="108" t="s">
        <v>170</v>
      </c>
      <c r="C18" s="22" t="s">
        <v>100</v>
      </c>
      <c r="D18" s="22" t="s">
        <v>99</v>
      </c>
      <c r="E18" s="22" t="s">
        <v>100</v>
      </c>
      <c r="F18" s="22" t="s">
        <v>171</v>
      </c>
      <c r="G18" s="22" t="s">
        <v>100</v>
      </c>
      <c r="H18" s="21">
        <v>720427.1</v>
      </c>
      <c r="I18" s="21">
        <v>720427.1</v>
      </c>
      <c r="J18" s="21">
        <v>180106.78</v>
      </c>
      <c r="K18" s="21"/>
      <c r="L18" s="21">
        <v>540320.32</v>
      </c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  <row r="19" ht="31.4" customHeight="1" spans="1:23">
      <c r="A19" s="112" t="s">
        <v>45</v>
      </c>
      <c r="B19" s="108" t="s">
        <v>172</v>
      </c>
      <c r="C19" s="22" t="s">
        <v>173</v>
      </c>
      <c r="D19" s="22" t="s">
        <v>69</v>
      </c>
      <c r="E19" s="22" t="s">
        <v>64</v>
      </c>
      <c r="F19" s="22" t="s">
        <v>174</v>
      </c>
      <c r="G19" s="22" t="s">
        <v>175</v>
      </c>
      <c r="H19" s="21">
        <v>93630.15</v>
      </c>
      <c r="I19" s="21">
        <v>93630.15</v>
      </c>
      <c r="J19" s="21">
        <v>23407.54</v>
      </c>
      <c r="K19" s="21"/>
      <c r="L19" s="21">
        <v>70222.61</v>
      </c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</row>
    <row r="20" ht="31.4" customHeight="1" spans="1:23">
      <c r="A20" s="112" t="s">
        <v>45</v>
      </c>
      <c r="B20" s="108" t="s">
        <v>176</v>
      </c>
      <c r="C20" s="22" t="s">
        <v>130</v>
      </c>
      <c r="D20" s="22" t="s">
        <v>69</v>
      </c>
      <c r="E20" s="22" t="s">
        <v>64</v>
      </c>
      <c r="F20" s="22" t="s">
        <v>177</v>
      </c>
      <c r="G20" s="22" t="s">
        <v>130</v>
      </c>
      <c r="H20" s="21">
        <v>13000</v>
      </c>
      <c r="I20" s="21">
        <v>13000</v>
      </c>
      <c r="J20" s="21">
        <v>3250</v>
      </c>
      <c r="K20" s="21"/>
      <c r="L20" s="21">
        <v>9750</v>
      </c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</row>
    <row r="21" ht="31.4" customHeight="1" spans="1:23">
      <c r="A21" s="112" t="s">
        <v>45</v>
      </c>
      <c r="B21" s="108" t="s">
        <v>178</v>
      </c>
      <c r="C21" s="22" t="s">
        <v>179</v>
      </c>
      <c r="D21" s="22" t="s">
        <v>69</v>
      </c>
      <c r="E21" s="22" t="s">
        <v>64</v>
      </c>
      <c r="F21" s="22" t="s">
        <v>180</v>
      </c>
      <c r="G21" s="22" t="s">
        <v>181</v>
      </c>
      <c r="H21" s="21">
        <v>485100</v>
      </c>
      <c r="I21" s="21">
        <v>485100</v>
      </c>
      <c r="J21" s="21">
        <v>121275</v>
      </c>
      <c r="K21" s="21"/>
      <c r="L21" s="21">
        <v>363825</v>
      </c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</row>
    <row r="22" ht="31.4" customHeight="1" spans="1:23">
      <c r="A22" s="112" t="s">
        <v>45</v>
      </c>
      <c r="B22" s="108" t="s">
        <v>182</v>
      </c>
      <c r="C22" s="22" t="s">
        <v>183</v>
      </c>
      <c r="D22" s="22" t="s">
        <v>69</v>
      </c>
      <c r="E22" s="22" t="s">
        <v>64</v>
      </c>
      <c r="F22" s="22" t="s">
        <v>184</v>
      </c>
      <c r="G22" s="22" t="s">
        <v>183</v>
      </c>
      <c r="H22" s="21">
        <v>127480.28</v>
      </c>
      <c r="I22" s="21">
        <v>127480.28</v>
      </c>
      <c r="J22" s="21">
        <v>31870.07</v>
      </c>
      <c r="K22" s="21"/>
      <c r="L22" s="21">
        <v>95610.21</v>
      </c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</row>
    <row r="23" ht="31.4" customHeight="1" spans="1:23">
      <c r="A23" s="112" t="s">
        <v>45</v>
      </c>
      <c r="B23" s="108" t="s">
        <v>185</v>
      </c>
      <c r="C23" s="22" t="s">
        <v>186</v>
      </c>
      <c r="D23" s="22" t="s">
        <v>69</v>
      </c>
      <c r="E23" s="22" t="s">
        <v>64</v>
      </c>
      <c r="F23" s="22" t="s">
        <v>187</v>
      </c>
      <c r="G23" s="22" t="s">
        <v>188</v>
      </c>
      <c r="H23" s="21">
        <v>239429.82</v>
      </c>
      <c r="I23" s="21">
        <v>239429.82</v>
      </c>
      <c r="J23" s="21">
        <v>59857.46</v>
      </c>
      <c r="K23" s="21"/>
      <c r="L23" s="21">
        <v>179572.36</v>
      </c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</row>
    <row r="24" ht="31.4" customHeight="1" spans="1:23">
      <c r="A24" s="112" t="s">
        <v>45</v>
      </c>
      <c r="B24" s="108" t="s">
        <v>185</v>
      </c>
      <c r="C24" s="22" t="s">
        <v>186</v>
      </c>
      <c r="D24" s="22" t="s">
        <v>69</v>
      </c>
      <c r="E24" s="22" t="s">
        <v>64</v>
      </c>
      <c r="F24" s="22" t="s">
        <v>189</v>
      </c>
      <c r="G24" s="22" t="s">
        <v>190</v>
      </c>
      <c r="H24" s="21">
        <v>5000</v>
      </c>
      <c r="I24" s="21">
        <v>5000</v>
      </c>
      <c r="J24" s="21">
        <v>1250</v>
      </c>
      <c r="K24" s="21"/>
      <c r="L24" s="21">
        <v>3750</v>
      </c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</row>
    <row r="25" ht="31.4" customHeight="1" spans="1:23">
      <c r="A25" s="112" t="s">
        <v>45</v>
      </c>
      <c r="B25" s="108" t="s">
        <v>185</v>
      </c>
      <c r="C25" s="22" t="s">
        <v>186</v>
      </c>
      <c r="D25" s="22" t="s">
        <v>69</v>
      </c>
      <c r="E25" s="22" t="s">
        <v>64</v>
      </c>
      <c r="F25" s="22" t="s">
        <v>191</v>
      </c>
      <c r="G25" s="22" t="s">
        <v>192</v>
      </c>
      <c r="H25" s="21">
        <v>18500</v>
      </c>
      <c r="I25" s="21">
        <v>18500</v>
      </c>
      <c r="J25" s="21">
        <v>4625</v>
      </c>
      <c r="K25" s="21"/>
      <c r="L25" s="21">
        <v>13875</v>
      </c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</row>
    <row r="26" ht="31.4" customHeight="1" spans="1:23">
      <c r="A26" s="112" t="s">
        <v>45</v>
      </c>
      <c r="B26" s="108" t="s">
        <v>185</v>
      </c>
      <c r="C26" s="22" t="s">
        <v>186</v>
      </c>
      <c r="D26" s="22" t="s">
        <v>69</v>
      </c>
      <c r="E26" s="22" t="s">
        <v>64</v>
      </c>
      <c r="F26" s="22" t="s">
        <v>193</v>
      </c>
      <c r="G26" s="22" t="s">
        <v>194</v>
      </c>
      <c r="H26" s="21">
        <v>58500</v>
      </c>
      <c r="I26" s="21">
        <v>58500</v>
      </c>
      <c r="J26" s="21">
        <v>14625</v>
      </c>
      <c r="K26" s="21"/>
      <c r="L26" s="21">
        <v>43875</v>
      </c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</row>
    <row r="27" ht="31.4" customHeight="1" spans="1:23">
      <c r="A27" s="112" t="s">
        <v>45</v>
      </c>
      <c r="B27" s="108" t="s">
        <v>185</v>
      </c>
      <c r="C27" s="22" t="s">
        <v>186</v>
      </c>
      <c r="D27" s="22" t="s">
        <v>69</v>
      </c>
      <c r="E27" s="22" t="s">
        <v>64</v>
      </c>
      <c r="F27" s="22" t="s">
        <v>195</v>
      </c>
      <c r="G27" s="22" t="s">
        <v>196</v>
      </c>
      <c r="H27" s="21">
        <v>266800</v>
      </c>
      <c r="I27" s="21">
        <v>266800</v>
      </c>
      <c r="J27" s="21"/>
      <c r="K27" s="21"/>
      <c r="L27" s="21">
        <v>266800</v>
      </c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</row>
    <row r="28" ht="31.4" customHeight="1" spans="1:23">
      <c r="A28" s="112" t="s">
        <v>45</v>
      </c>
      <c r="B28" s="108" t="s">
        <v>185</v>
      </c>
      <c r="C28" s="22" t="s">
        <v>186</v>
      </c>
      <c r="D28" s="22" t="s">
        <v>69</v>
      </c>
      <c r="E28" s="22" t="s">
        <v>64</v>
      </c>
      <c r="F28" s="22" t="s">
        <v>197</v>
      </c>
      <c r="G28" s="22" t="s">
        <v>198</v>
      </c>
      <c r="H28" s="21">
        <v>50000</v>
      </c>
      <c r="I28" s="21">
        <v>50000</v>
      </c>
      <c r="J28" s="21">
        <v>12500</v>
      </c>
      <c r="K28" s="21"/>
      <c r="L28" s="21">
        <v>37500</v>
      </c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</row>
    <row r="29" ht="31.4" customHeight="1" spans="1:23">
      <c r="A29" s="112" t="s">
        <v>45</v>
      </c>
      <c r="B29" s="108" t="s">
        <v>185</v>
      </c>
      <c r="C29" s="22" t="s">
        <v>186</v>
      </c>
      <c r="D29" s="22" t="s">
        <v>69</v>
      </c>
      <c r="E29" s="22" t="s">
        <v>64</v>
      </c>
      <c r="F29" s="22" t="s">
        <v>180</v>
      </c>
      <c r="G29" s="22" t="s">
        <v>181</v>
      </c>
      <c r="H29" s="21">
        <v>46200</v>
      </c>
      <c r="I29" s="21">
        <v>46200</v>
      </c>
      <c r="J29" s="21">
        <v>11550</v>
      </c>
      <c r="K29" s="21"/>
      <c r="L29" s="21">
        <v>34650</v>
      </c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</row>
    <row r="30" ht="31.4" customHeight="1" spans="1:23">
      <c r="A30" s="112" t="s">
        <v>45</v>
      </c>
      <c r="B30" s="108" t="s">
        <v>185</v>
      </c>
      <c r="C30" s="22" t="s">
        <v>186</v>
      </c>
      <c r="D30" s="22" t="s">
        <v>69</v>
      </c>
      <c r="E30" s="22" t="s">
        <v>64</v>
      </c>
      <c r="F30" s="22" t="s">
        <v>199</v>
      </c>
      <c r="G30" s="22" t="s">
        <v>200</v>
      </c>
      <c r="H30" s="21">
        <v>155000</v>
      </c>
      <c r="I30" s="21">
        <v>155000</v>
      </c>
      <c r="J30" s="21">
        <v>38750</v>
      </c>
      <c r="K30" s="21"/>
      <c r="L30" s="21">
        <v>116250</v>
      </c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</row>
    <row r="31" ht="31.4" customHeight="1" spans="1:23">
      <c r="A31" s="112" t="s">
        <v>45</v>
      </c>
      <c r="B31" s="108" t="s">
        <v>201</v>
      </c>
      <c r="C31" s="22" t="s">
        <v>202</v>
      </c>
      <c r="D31" s="22" t="s">
        <v>69</v>
      </c>
      <c r="E31" s="22" t="s">
        <v>64</v>
      </c>
      <c r="F31" s="22" t="s">
        <v>158</v>
      </c>
      <c r="G31" s="22" t="s">
        <v>159</v>
      </c>
      <c r="H31" s="21">
        <v>25560</v>
      </c>
      <c r="I31" s="21">
        <v>25560</v>
      </c>
      <c r="J31" s="21"/>
      <c r="K31" s="21"/>
      <c r="L31" s="21">
        <v>25560</v>
      </c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</row>
    <row r="32" ht="31.4" customHeight="1" spans="1:23">
      <c r="A32" s="112" t="s">
        <v>45</v>
      </c>
      <c r="B32" s="108" t="s">
        <v>203</v>
      </c>
      <c r="C32" s="22" t="s">
        <v>204</v>
      </c>
      <c r="D32" s="22" t="s">
        <v>69</v>
      </c>
      <c r="E32" s="22" t="s">
        <v>64</v>
      </c>
      <c r="F32" s="22" t="s">
        <v>160</v>
      </c>
      <c r="G32" s="22" t="s">
        <v>161</v>
      </c>
      <c r="H32" s="21">
        <v>1062936</v>
      </c>
      <c r="I32" s="21">
        <v>1062936</v>
      </c>
      <c r="J32" s="21">
        <v>265734</v>
      </c>
      <c r="K32" s="21"/>
      <c r="L32" s="21">
        <v>797202</v>
      </c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</row>
    <row r="33" ht="27" customHeight="1" spans="1:23">
      <c r="A33" s="30" t="s">
        <v>101</v>
      </c>
      <c r="B33" s="31"/>
      <c r="C33" s="31"/>
      <c r="D33" s="31"/>
      <c r="E33" s="31"/>
      <c r="F33" s="31"/>
      <c r="G33" s="32"/>
      <c r="H33" s="21">
        <v>11268156.47</v>
      </c>
      <c r="I33" s="21">
        <v>11268156.47</v>
      </c>
      <c r="J33" s="21">
        <v>2530396.02</v>
      </c>
      <c r="K33" s="21"/>
      <c r="L33" s="21">
        <v>8737760.45</v>
      </c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</row>
  </sheetData>
  <mergeCells count="30">
    <mergeCell ref="A2:W2"/>
    <mergeCell ref="A3:G3"/>
    <mergeCell ref="H4:W4"/>
    <mergeCell ref="I5:M5"/>
    <mergeCell ref="N5:P5"/>
    <mergeCell ref="R5:W5"/>
    <mergeCell ref="A33:G3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11805555555556" footer="0.511805555555556"/>
  <pageSetup paperSize="9" scale="30" fitToHeight="0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W34"/>
  <sheetViews>
    <sheetView showZeros="0" topLeftCell="G25" workbookViewId="0">
      <selection activeCell="A7" sqref="A7"/>
    </sheetView>
  </sheetViews>
  <sheetFormatPr defaultColWidth="9.14285714285714" defaultRowHeight="14.25" customHeight="1"/>
  <cols>
    <col min="1" max="1" width="21.5714285714286" customWidth="1"/>
    <col min="2" max="2" width="21.0285714285714" customWidth="1"/>
    <col min="3" max="3" width="39.4285714285714" customWidth="1"/>
    <col min="4" max="4" width="23.847619047619" customWidth="1"/>
    <col min="5" max="5" width="15.6" customWidth="1"/>
    <col min="6" max="6" width="19.7428571428571" customWidth="1"/>
    <col min="7" max="7" width="14.8857142857143" customWidth="1"/>
    <col min="8" max="8" width="19.7428571428571" customWidth="1"/>
    <col min="9" max="10" width="14.1714285714286" customWidth="1"/>
    <col min="11" max="11" width="16" customWidth="1"/>
    <col min="12" max="14" width="14.1714285714286" customWidth="1"/>
    <col min="15" max="15" width="15.8571428571429" customWidth="1"/>
    <col min="16" max="16" width="14.1714285714286" customWidth="1"/>
    <col min="17" max="17" width="13.6" customWidth="1"/>
    <col min="18" max="23" width="15.1714285714286" customWidth="1"/>
  </cols>
  <sheetData>
    <row r="1" ht="17" customHeight="1" spans="4:23">
      <c r="D1" s="33"/>
      <c r="E1" s="26"/>
      <c r="F1" s="26"/>
      <c r="G1" s="26"/>
      <c r="H1" s="26"/>
      <c r="U1" s="110"/>
      <c r="W1" s="57" t="s">
        <v>205</v>
      </c>
    </row>
    <row r="2" ht="27.75" customHeight="1" spans="1:23">
      <c r="A2" s="27" t="s">
        <v>206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ht="18" customHeight="1" spans="1:23">
      <c r="A3" s="4" t="str">
        <f t="shared" ref="A3:B3" si="0">"单位名称："&amp;"芒市人民检察院"</f>
        <v>单位名称：芒市人民检察院</v>
      </c>
      <c r="B3" s="95" t="str">
        <f>"单位名称："&amp;"芒市人民检察院"</f>
        <v>单位名称：芒市人民检察院</v>
      </c>
      <c r="C3" s="95"/>
      <c r="D3" s="95"/>
      <c r="E3" s="95"/>
      <c r="F3" s="95"/>
      <c r="G3" s="95"/>
      <c r="H3" s="95"/>
      <c r="I3" s="95"/>
      <c r="J3" s="6"/>
      <c r="K3" s="6"/>
      <c r="L3" s="6"/>
      <c r="M3" s="6"/>
      <c r="N3" s="6"/>
      <c r="O3" s="6"/>
      <c r="P3" s="6"/>
      <c r="Q3" s="6"/>
      <c r="U3" s="110"/>
      <c r="W3" s="57" t="s">
        <v>126</v>
      </c>
    </row>
    <row r="4" ht="21.75" customHeight="1" spans="1:23">
      <c r="A4" s="7" t="s">
        <v>207</v>
      </c>
      <c r="B4" s="7" t="s">
        <v>136</v>
      </c>
      <c r="C4" s="7" t="s">
        <v>137</v>
      </c>
      <c r="D4" s="7" t="s">
        <v>208</v>
      </c>
      <c r="E4" s="8" t="s">
        <v>138</v>
      </c>
      <c r="F4" s="8" t="s">
        <v>139</v>
      </c>
      <c r="G4" s="8" t="s">
        <v>140</v>
      </c>
      <c r="H4" s="8" t="s">
        <v>141</v>
      </c>
      <c r="I4" s="63" t="s">
        <v>30</v>
      </c>
      <c r="J4" s="63" t="s">
        <v>209</v>
      </c>
      <c r="K4" s="63"/>
      <c r="L4" s="63"/>
      <c r="M4" s="63"/>
      <c r="N4" s="63" t="s">
        <v>143</v>
      </c>
      <c r="O4" s="63"/>
      <c r="P4" s="63"/>
      <c r="Q4" s="8" t="s">
        <v>36</v>
      </c>
      <c r="R4" s="9" t="s">
        <v>51</v>
      </c>
      <c r="S4" s="10"/>
      <c r="T4" s="10"/>
      <c r="U4" s="10"/>
      <c r="V4" s="10"/>
      <c r="W4" s="11"/>
    </row>
    <row r="5" ht="21.75" customHeight="1" spans="1:23">
      <c r="A5" s="12"/>
      <c r="B5" s="12"/>
      <c r="C5" s="12"/>
      <c r="D5" s="12"/>
      <c r="E5" s="13"/>
      <c r="F5" s="13"/>
      <c r="G5" s="13"/>
      <c r="H5" s="13"/>
      <c r="I5" s="63"/>
      <c r="J5" s="48" t="s">
        <v>33</v>
      </c>
      <c r="K5" s="48"/>
      <c r="L5" s="48" t="s">
        <v>34</v>
      </c>
      <c r="M5" s="48" t="s">
        <v>35</v>
      </c>
      <c r="N5" s="8" t="s">
        <v>33</v>
      </c>
      <c r="O5" s="8" t="s">
        <v>34</v>
      </c>
      <c r="P5" s="8" t="s">
        <v>35</v>
      </c>
      <c r="Q5" s="13"/>
      <c r="R5" s="8" t="s">
        <v>32</v>
      </c>
      <c r="S5" s="8" t="s">
        <v>43</v>
      </c>
      <c r="T5" s="8" t="s">
        <v>149</v>
      </c>
      <c r="U5" s="8" t="s">
        <v>39</v>
      </c>
      <c r="V5" s="8" t="s">
        <v>40</v>
      </c>
      <c r="W5" s="8" t="s">
        <v>41</v>
      </c>
    </row>
    <row r="6" ht="40.5" customHeight="1" spans="1:23">
      <c r="A6" s="15"/>
      <c r="B6" s="15"/>
      <c r="C6" s="15"/>
      <c r="D6" s="15"/>
      <c r="E6" s="16"/>
      <c r="F6" s="16"/>
      <c r="G6" s="16"/>
      <c r="H6" s="16"/>
      <c r="I6" s="63"/>
      <c r="J6" s="48" t="s">
        <v>32</v>
      </c>
      <c r="K6" s="48" t="s">
        <v>210</v>
      </c>
      <c r="L6" s="48"/>
      <c r="M6" s="48"/>
      <c r="N6" s="16"/>
      <c r="O6" s="16"/>
      <c r="P6" s="16"/>
      <c r="Q6" s="16"/>
      <c r="R6" s="16"/>
      <c r="S6" s="16"/>
      <c r="T6" s="16"/>
      <c r="U6" s="17"/>
      <c r="V6" s="16"/>
      <c r="W6" s="16"/>
    </row>
    <row r="7" ht="20" customHeight="1" spans="1:23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  <c r="O7" s="18">
        <v>15</v>
      </c>
      <c r="P7" s="18">
        <v>16</v>
      </c>
      <c r="Q7" s="18">
        <v>17</v>
      </c>
      <c r="R7" s="18">
        <v>18</v>
      </c>
      <c r="S7" s="18">
        <v>19</v>
      </c>
      <c r="T7" s="18">
        <v>20</v>
      </c>
      <c r="U7" s="18">
        <v>21</v>
      </c>
      <c r="V7" s="18">
        <v>22</v>
      </c>
      <c r="W7" s="18">
        <v>23</v>
      </c>
    </row>
    <row r="8" ht="32.9" customHeight="1" spans="1:23">
      <c r="A8" s="22"/>
      <c r="B8" s="108"/>
      <c r="C8" s="22" t="s">
        <v>211</v>
      </c>
      <c r="D8" s="22"/>
      <c r="E8" s="22"/>
      <c r="F8" s="22"/>
      <c r="G8" s="22"/>
      <c r="H8" s="22"/>
      <c r="I8" s="109">
        <v>336457</v>
      </c>
      <c r="J8" s="109"/>
      <c r="K8" s="109"/>
      <c r="L8" s="109"/>
      <c r="M8" s="109"/>
      <c r="N8" s="109"/>
      <c r="O8" s="109"/>
      <c r="P8" s="109"/>
      <c r="Q8" s="109"/>
      <c r="R8" s="109">
        <v>336457</v>
      </c>
      <c r="S8" s="109"/>
      <c r="T8" s="109"/>
      <c r="U8" s="94"/>
      <c r="V8" s="109"/>
      <c r="W8" s="109">
        <v>336457</v>
      </c>
    </row>
    <row r="9" ht="32.9" customHeight="1" spans="1:23">
      <c r="A9" s="22" t="s">
        <v>212</v>
      </c>
      <c r="B9" s="108" t="s">
        <v>213</v>
      </c>
      <c r="C9" s="22" t="s">
        <v>211</v>
      </c>
      <c r="D9" s="22" t="s">
        <v>45</v>
      </c>
      <c r="E9" s="22" t="s">
        <v>80</v>
      </c>
      <c r="F9" s="22" t="s">
        <v>81</v>
      </c>
      <c r="G9" s="22" t="s">
        <v>214</v>
      </c>
      <c r="H9" s="22" t="s">
        <v>215</v>
      </c>
      <c r="I9" s="109">
        <v>172457</v>
      </c>
      <c r="J9" s="109"/>
      <c r="K9" s="109"/>
      <c r="L9" s="109"/>
      <c r="M9" s="109"/>
      <c r="N9" s="109"/>
      <c r="O9" s="109"/>
      <c r="P9" s="109"/>
      <c r="Q9" s="109"/>
      <c r="R9" s="109">
        <v>172457</v>
      </c>
      <c r="S9" s="109"/>
      <c r="T9" s="109"/>
      <c r="U9" s="94"/>
      <c r="V9" s="109"/>
      <c r="W9" s="109">
        <v>172457</v>
      </c>
    </row>
    <row r="10" ht="32.9" customHeight="1" spans="1:23">
      <c r="A10" s="22" t="s">
        <v>212</v>
      </c>
      <c r="B10" s="108" t="s">
        <v>213</v>
      </c>
      <c r="C10" s="22" t="s">
        <v>211</v>
      </c>
      <c r="D10" s="22" t="s">
        <v>45</v>
      </c>
      <c r="E10" s="22" t="s">
        <v>80</v>
      </c>
      <c r="F10" s="22" t="s">
        <v>81</v>
      </c>
      <c r="G10" s="22" t="s">
        <v>216</v>
      </c>
      <c r="H10" s="22" t="s">
        <v>217</v>
      </c>
      <c r="I10" s="109">
        <v>54000</v>
      </c>
      <c r="J10" s="109"/>
      <c r="K10" s="109"/>
      <c r="L10" s="109"/>
      <c r="M10" s="109"/>
      <c r="N10" s="109"/>
      <c r="O10" s="109"/>
      <c r="P10" s="109"/>
      <c r="Q10" s="109"/>
      <c r="R10" s="109">
        <v>54000</v>
      </c>
      <c r="S10" s="109"/>
      <c r="T10" s="109"/>
      <c r="U10" s="94"/>
      <c r="V10" s="109"/>
      <c r="W10" s="109">
        <v>54000</v>
      </c>
    </row>
    <row r="11" ht="32.9" customHeight="1" spans="1:23">
      <c r="A11" s="22" t="s">
        <v>212</v>
      </c>
      <c r="B11" s="108" t="s">
        <v>213</v>
      </c>
      <c r="C11" s="22" t="s">
        <v>211</v>
      </c>
      <c r="D11" s="22" t="s">
        <v>45</v>
      </c>
      <c r="E11" s="22" t="s">
        <v>91</v>
      </c>
      <c r="F11" s="22" t="s">
        <v>92</v>
      </c>
      <c r="G11" s="22" t="s">
        <v>216</v>
      </c>
      <c r="H11" s="22" t="s">
        <v>217</v>
      </c>
      <c r="I11" s="109">
        <v>110000</v>
      </c>
      <c r="J11" s="109"/>
      <c r="K11" s="109"/>
      <c r="L11" s="109"/>
      <c r="M11" s="109"/>
      <c r="N11" s="109"/>
      <c r="O11" s="109"/>
      <c r="P11" s="109"/>
      <c r="Q11" s="109"/>
      <c r="R11" s="109">
        <v>110000</v>
      </c>
      <c r="S11" s="109"/>
      <c r="T11" s="109"/>
      <c r="U11" s="94"/>
      <c r="V11" s="109"/>
      <c r="W11" s="109">
        <v>110000</v>
      </c>
    </row>
    <row r="12" ht="32.9" customHeight="1" spans="1:23">
      <c r="A12" s="22"/>
      <c r="B12" s="22"/>
      <c r="C12" s="22" t="s">
        <v>218</v>
      </c>
      <c r="D12" s="22"/>
      <c r="E12" s="22"/>
      <c r="F12" s="22"/>
      <c r="G12" s="22"/>
      <c r="H12" s="22"/>
      <c r="I12" s="109">
        <v>990000</v>
      </c>
      <c r="J12" s="109"/>
      <c r="K12" s="109"/>
      <c r="L12" s="109"/>
      <c r="M12" s="109"/>
      <c r="N12" s="109"/>
      <c r="O12" s="109"/>
      <c r="P12" s="109"/>
      <c r="Q12" s="109"/>
      <c r="R12" s="109">
        <v>990000</v>
      </c>
      <c r="S12" s="109"/>
      <c r="T12" s="109"/>
      <c r="U12" s="94"/>
      <c r="V12" s="109"/>
      <c r="W12" s="109">
        <v>990000</v>
      </c>
    </row>
    <row r="13" ht="32.9" customHeight="1" spans="1:23">
      <c r="A13" s="22" t="s">
        <v>219</v>
      </c>
      <c r="B13" s="108" t="s">
        <v>220</v>
      </c>
      <c r="C13" s="22" t="s">
        <v>218</v>
      </c>
      <c r="D13" s="22" t="s">
        <v>45</v>
      </c>
      <c r="E13" s="22" t="s">
        <v>70</v>
      </c>
      <c r="F13" s="22" t="s">
        <v>71</v>
      </c>
      <c r="G13" s="22" t="s">
        <v>152</v>
      </c>
      <c r="H13" s="22" t="s">
        <v>153</v>
      </c>
      <c r="I13" s="109">
        <v>990000</v>
      </c>
      <c r="J13" s="109"/>
      <c r="K13" s="109"/>
      <c r="L13" s="109"/>
      <c r="M13" s="109"/>
      <c r="N13" s="109"/>
      <c r="O13" s="109"/>
      <c r="P13" s="109"/>
      <c r="Q13" s="109"/>
      <c r="R13" s="109">
        <v>990000</v>
      </c>
      <c r="S13" s="109"/>
      <c r="T13" s="109"/>
      <c r="U13" s="94"/>
      <c r="V13" s="109"/>
      <c r="W13" s="109">
        <v>990000</v>
      </c>
    </row>
    <row r="14" ht="32.9" customHeight="1" spans="1:23">
      <c r="A14" s="22"/>
      <c r="B14" s="22"/>
      <c r="C14" s="22" t="s">
        <v>221</v>
      </c>
      <c r="D14" s="22"/>
      <c r="E14" s="22"/>
      <c r="F14" s="22"/>
      <c r="G14" s="22"/>
      <c r="H14" s="22"/>
      <c r="I14" s="109">
        <v>441500</v>
      </c>
      <c r="J14" s="109"/>
      <c r="K14" s="109"/>
      <c r="L14" s="109"/>
      <c r="M14" s="109"/>
      <c r="N14" s="109"/>
      <c r="O14" s="109"/>
      <c r="P14" s="109"/>
      <c r="Q14" s="109"/>
      <c r="R14" s="109">
        <v>441500</v>
      </c>
      <c r="S14" s="109"/>
      <c r="T14" s="109"/>
      <c r="U14" s="94"/>
      <c r="V14" s="109"/>
      <c r="W14" s="109">
        <v>441500</v>
      </c>
    </row>
    <row r="15" ht="32.9" customHeight="1" spans="1:23">
      <c r="A15" s="22" t="s">
        <v>222</v>
      </c>
      <c r="B15" s="108" t="s">
        <v>223</v>
      </c>
      <c r="C15" s="22" t="s">
        <v>221</v>
      </c>
      <c r="D15" s="22" t="s">
        <v>45</v>
      </c>
      <c r="E15" s="22" t="s">
        <v>70</v>
      </c>
      <c r="F15" s="22" t="s">
        <v>71</v>
      </c>
      <c r="G15" s="22" t="s">
        <v>189</v>
      </c>
      <c r="H15" s="22" t="s">
        <v>190</v>
      </c>
      <c r="I15" s="109">
        <v>5000</v>
      </c>
      <c r="J15" s="109"/>
      <c r="K15" s="109"/>
      <c r="L15" s="109"/>
      <c r="M15" s="109"/>
      <c r="N15" s="109"/>
      <c r="O15" s="109"/>
      <c r="P15" s="109"/>
      <c r="Q15" s="109"/>
      <c r="R15" s="109">
        <v>5000</v>
      </c>
      <c r="S15" s="109"/>
      <c r="T15" s="109"/>
      <c r="U15" s="94"/>
      <c r="V15" s="109"/>
      <c r="W15" s="109">
        <v>5000</v>
      </c>
    </row>
    <row r="16" ht="32.9" customHeight="1" spans="1:23">
      <c r="A16" s="22" t="s">
        <v>222</v>
      </c>
      <c r="B16" s="108" t="s">
        <v>223</v>
      </c>
      <c r="C16" s="22" t="s">
        <v>221</v>
      </c>
      <c r="D16" s="22" t="s">
        <v>45</v>
      </c>
      <c r="E16" s="22" t="s">
        <v>70</v>
      </c>
      <c r="F16" s="22" t="s">
        <v>71</v>
      </c>
      <c r="G16" s="22" t="s">
        <v>197</v>
      </c>
      <c r="H16" s="22" t="s">
        <v>198</v>
      </c>
      <c r="I16" s="109">
        <v>102000</v>
      </c>
      <c r="J16" s="109"/>
      <c r="K16" s="109"/>
      <c r="L16" s="109"/>
      <c r="M16" s="109"/>
      <c r="N16" s="109"/>
      <c r="O16" s="109"/>
      <c r="P16" s="109"/>
      <c r="Q16" s="109"/>
      <c r="R16" s="109">
        <v>102000</v>
      </c>
      <c r="S16" s="109"/>
      <c r="T16" s="109"/>
      <c r="U16" s="94"/>
      <c r="V16" s="109"/>
      <c r="W16" s="109">
        <v>102000</v>
      </c>
    </row>
    <row r="17" ht="32.9" customHeight="1" spans="1:23">
      <c r="A17" s="22" t="s">
        <v>222</v>
      </c>
      <c r="B17" s="108" t="s">
        <v>223</v>
      </c>
      <c r="C17" s="22" t="s">
        <v>221</v>
      </c>
      <c r="D17" s="22" t="s">
        <v>45</v>
      </c>
      <c r="E17" s="22" t="s">
        <v>70</v>
      </c>
      <c r="F17" s="22" t="s">
        <v>71</v>
      </c>
      <c r="G17" s="22" t="s">
        <v>224</v>
      </c>
      <c r="H17" s="22" t="s">
        <v>225</v>
      </c>
      <c r="I17" s="109">
        <v>90000</v>
      </c>
      <c r="J17" s="109"/>
      <c r="K17" s="109"/>
      <c r="L17" s="109"/>
      <c r="M17" s="109"/>
      <c r="N17" s="109"/>
      <c r="O17" s="109"/>
      <c r="P17" s="109"/>
      <c r="Q17" s="109"/>
      <c r="R17" s="109">
        <v>90000</v>
      </c>
      <c r="S17" s="109"/>
      <c r="T17" s="109"/>
      <c r="U17" s="94"/>
      <c r="V17" s="109"/>
      <c r="W17" s="109">
        <v>90000</v>
      </c>
    </row>
    <row r="18" ht="32.9" customHeight="1" spans="1:23">
      <c r="A18" s="22" t="s">
        <v>222</v>
      </c>
      <c r="B18" s="108" t="s">
        <v>223</v>
      </c>
      <c r="C18" s="22" t="s">
        <v>221</v>
      </c>
      <c r="D18" s="22" t="s">
        <v>45</v>
      </c>
      <c r="E18" s="22" t="s">
        <v>70</v>
      </c>
      <c r="F18" s="22" t="s">
        <v>71</v>
      </c>
      <c r="G18" s="22" t="s">
        <v>226</v>
      </c>
      <c r="H18" s="22" t="s">
        <v>227</v>
      </c>
      <c r="I18" s="109">
        <v>144500</v>
      </c>
      <c r="J18" s="109"/>
      <c r="K18" s="109"/>
      <c r="L18" s="109"/>
      <c r="M18" s="109"/>
      <c r="N18" s="109"/>
      <c r="O18" s="109"/>
      <c r="P18" s="109"/>
      <c r="Q18" s="109"/>
      <c r="R18" s="109">
        <v>144500</v>
      </c>
      <c r="S18" s="109"/>
      <c r="T18" s="109"/>
      <c r="U18" s="94"/>
      <c r="V18" s="109"/>
      <c r="W18" s="109">
        <v>144500</v>
      </c>
    </row>
    <row r="19" ht="32.9" customHeight="1" spans="1:23">
      <c r="A19" s="22" t="s">
        <v>222</v>
      </c>
      <c r="B19" s="108" t="s">
        <v>223</v>
      </c>
      <c r="C19" s="22" t="s">
        <v>221</v>
      </c>
      <c r="D19" s="22" t="s">
        <v>45</v>
      </c>
      <c r="E19" s="22" t="s">
        <v>74</v>
      </c>
      <c r="F19" s="22" t="s">
        <v>75</v>
      </c>
      <c r="G19" s="22" t="s">
        <v>228</v>
      </c>
      <c r="H19" s="22" t="s">
        <v>229</v>
      </c>
      <c r="I19" s="109">
        <v>100000</v>
      </c>
      <c r="J19" s="109"/>
      <c r="K19" s="109"/>
      <c r="L19" s="109"/>
      <c r="M19" s="109"/>
      <c r="N19" s="109"/>
      <c r="O19" s="109"/>
      <c r="P19" s="109"/>
      <c r="Q19" s="109"/>
      <c r="R19" s="109">
        <v>100000</v>
      </c>
      <c r="S19" s="109"/>
      <c r="T19" s="109"/>
      <c r="U19" s="94"/>
      <c r="V19" s="109"/>
      <c r="W19" s="109">
        <v>100000</v>
      </c>
    </row>
    <row r="20" ht="32.9" customHeight="1" spans="1:23">
      <c r="A20" s="22"/>
      <c r="B20" s="22"/>
      <c r="C20" s="22" t="s">
        <v>230</v>
      </c>
      <c r="D20" s="22"/>
      <c r="E20" s="22"/>
      <c r="F20" s="22"/>
      <c r="G20" s="22"/>
      <c r="H20" s="22"/>
      <c r="I20" s="109">
        <v>386500</v>
      </c>
      <c r="J20" s="109"/>
      <c r="K20" s="109"/>
      <c r="L20" s="109"/>
      <c r="M20" s="109"/>
      <c r="N20" s="109"/>
      <c r="O20" s="109"/>
      <c r="P20" s="109"/>
      <c r="Q20" s="109"/>
      <c r="R20" s="109">
        <v>386500</v>
      </c>
      <c r="S20" s="109"/>
      <c r="T20" s="109"/>
      <c r="U20" s="94"/>
      <c r="V20" s="109"/>
      <c r="W20" s="109">
        <v>386500</v>
      </c>
    </row>
    <row r="21" ht="32.9" customHeight="1" spans="1:23">
      <c r="A21" s="22" t="s">
        <v>231</v>
      </c>
      <c r="B21" s="108" t="s">
        <v>232</v>
      </c>
      <c r="C21" s="22" t="s">
        <v>230</v>
      </c>
      <c r="D21" s="22" t="s">
        <v>45</v>
      </c>
      <c r="E21" s="22" t="s">
        <v>63</v>
      </c>
      <c r="F21" s="22" t="s">
        <v>64</v>
      </c>
      <c r="G21" s="22" t="s">
        <v>187</v>
      </c>
      <c r="H21" s="22" t="s">
        <v>188</v>
      </c>
      <c r="I21" s="109">
        <v>9000</v>
      </c>
      <c r="J21" s="109"/>
      <c r="K21" s="109"/>
      <c r="L21" s="109"/>
      <c r="M21" s="109"/>
      <c r="N21" s="109"/>
      <c r="O21" s="109"/>
      <c r="P21" s="109"/>
      <c r="Q21" s="109"/>
      <c r="R21" s="109">
        <v>9000</v>
      </c>
      <c r="S21" s="109"/>
      <c r="T21" s="109"/>
      <c r="U21" s="94"/>
      <c r="V21" s="109"/>
      <c r="W21" s="109">
        <v>9000</v>
      </c>
    </row>
    <row r="22" ht="32.9" customHeight="1" spans="1:23">
      <c r="A22" s="22" t="s">
        <v>231</v>
      </c>
      <c r="B22" s="108" t="s">
        <v>232</v>
      </c>
      <c r="C22" s="22" t="s">
        <v>230</v>
      </c>
      <c r="D22" s="22" t="s">
        <v>45</v>
      </c>
      <c r="E22" s="22" t="s">
        <v>69</v>
      </c>
      <c r="F22" s="22" t="s">
        <v>64</v>
      </c>
      <c r="G22" s="22" t="s">
        <v>187</v>
      </c>
      <c r="H22" s="22" t="s">
        <v>188</v>
      </c>
      <c r="I22" s="109">
        <v>270000</v>
      </c>
      <c r="J22" s="109"/>
      <c r="K22" s="109"/>
      <c r="L22" s="109"/>
      <c r="M22" s="109"/>
      <c r="N22" s="109"/>
      <c r="O22" s="109"/>
      <c r="P22" s="109"/>
      <c r="Q22" s="109"/>
      <c r="R22" s="109">
        <v>270000</v>
      </c>
      <c r="S22" s="109"/>
      <c r="T22" s="109"/>
      <c r="U22" s="94"/>
      <c r="V22" s="109"/>
      <c r="W22" s="109">
        <v>270000</v>
      </c>
    </row>
    <row r="23" ht="32.9" customHeight="1" spans="1:23">
      <c r="A23" s="22" t="s">
        <v>231</v>
      </c>
      <c r="B23" s="108" t="s">
        <v>232</v>
      </c>
      <c r="C23" s="22" t="s">
        <v>230</v>
      </c>
      <c r="D23" s="22" t="s">
        <v>45</v>
      </c>
      <c r="E23" s="22" t="s">
        <v>69</v>
      </c>
      <c r="F23" s="22" t="s">
        <v>64</v>
      </c>
      <c r="G23" s="22" t="s">
        <v>195</v>
      </c>
      <c r="H23" s="22" t="s">
        <v>196</v>
      </c>
      <c r="I23" s="109">
        <v>50000</v>
      </c>
      <c r="J23" s="109"/>
      <c r="K23" s="109"/>
      <c r="L23" s="109"/>
      <c r="M23" s="109"/>
      <c r="N23" s="109"/>
      <c r="O23" s="109"/>
      <c r="P23" s="109"/>
      <c r="Q23" s="109"/>
      <c r="R23" s="109">
        <v>50000</v>
      </c>
      <c r="S23" s="109"/>
      <c r="T23" s="109"/>
      <c r="U23" s="94"/>
      <c r="V23" s="109"/>
      <c r="W23" s="109">
        <v>50000</v>
      </c>
    </row>
    <row r="24" ht="32.9" customHeight="1" spans="1:23">
      <c r="A24" s="22" t="s">
        <v>231</v>
      </c>
      <c r="B24" s="108" t="s">
        <v>232</v>
      </c>
      <c r="C24" s="22" t="s">
        <v>230</v>
      </c>
      <c r="D24" s="22" t="s">
        <v>45</v>
      </c>
      <c r="E24" s="22" t="s">
        <v>69</v>
      </c>
      <c r="F24" s="22" t="s">
        <v>64</v>
      </c>
      <c r="G24" s="22" t="s">
        <v>199</v>
      </c>
      <c r="H24" s="22" t="s">
        <v>200</v>
      </c>
      <c r="I24" s="109">
        <v>35000</v>
      </c>
      <c r="J24" s="109"/>
      <c r="K24" s="109"/>
      <c r="L24" s="109"/>
      <c r="M24" s="109"/>
      <c r="N24" s="109"/>
      <c r="O24" s="109"/>
      <c r="P24" s="109"/>
      <c r="Q24" s="109"/>
      <c r="R24" s="109">
        <v>35000</v>
      </c>
      <c r="S24" s="109"/>
      <c r="T24" s="109"/>
      <c r="U24" s="94"/>
      <c r="V24" s="109"/>
      <c r="W24" s="109">
        <v>35000</v>
      </c>
    </row>
    <row r="25" ht="32.9" customHeight="1" spans="1:23">
      <c r="A25" s="22" t="s">
        <v>231</v>
      </c>
      <c r="B25" s="108" t="s">
        <v>232</v>
      </c>
      <c r="C25" s="22" t="s">
        <v>230</v>
      </c>
      <c r="D25" s="22" t="s">
        <v>45</v>
      </c>
      <c r="E25" s="22" t="s">
        <v>80</v>
      </c>
      <c r="F25" s="22" t="s">
        <v>81</v>
      </c>
      <c r="G25" s="22" t="s">
        <v>187</v>
      </c>
      <c r="H25" s="22" t="s">
        <v>188</v>
      </c>
      <c r="I25" s="109">
        <v>22500</v>
      </c>
      <c r="J25" s="109"/>
      <c r="K25" s="109"/>
      <c r="L25" s="109"/>
      <c r="M25" s="109"/>
      <c r="N25" s="109"/>
      <c r="O25" s="109"/>
      <c r="P25" s="109"/>
      <c r="Q25" s="109"/>
      <c r="R25" s="109">
        <v>22500</v>
      </c>
      <c r="S25" s="109"/>
      <c r="T25" s="109"/>
      <c r="U25" s="94"/>
      <c r="V25" s="109"/>
      <c r="W25" s="109">
        <v>22500</v>
      </c>
    </row>
    <row r="26" ht="32.9" customHeight="1" spans="1:23">
      <c r="A26" s="22"/>
      <c r="B26" s="22"/>
      <c r="C26" s="22" t="s">
        <v>233</v>
      </c>
      <c r="D26" s="22"/>
      <c r="E26" s="22"/>
      <c r="F26" s="22"/>
      <c r="G26" s="22"/>
      <c r="H26" s="22"/>
      <c r="I26" s="109">
        <v>291000</v>
      </c>
      <c r="J26" s="109">
        <v>291000</v>
      </c>
      <c r="K26" s="109">
        <v>291000</v>
      </c>
      <c r="L26" s="109"/>
      <c r="M26" s="109"/>
      <c r="N26" s="109"/>
      <c r="O26" s="109"/>
      <c r="P26" s="109"/>
      <c r="Q26" s="109"/>
      <c r="R26" s="109"/>
      <c r="S26" s="109"/>
      <c r="T26" s="109"/>
      <c r="U26" s="94"/>
      <c r="V26" s="109"/>
      <c r="W26" s="109"/>
    </row>
    <row r="27" ht="32.9" customHeight="1" spans="1:23">
      <c r="A27" s="22" t="s">
        <v>234</v>
      </c>
      <c r="B27" s="108" t="s">
        <v>235</v>
      </c>
      <c r="C27" s="22" t="s">
        <v>233</v>
      </c>
      <c r="D27" s="22" t="s">
        <v>45</v>
      </c>
      <c r="E27" s="22" t="s">
        <v>70</v>
      </c>
      <c r="F27" s="22" t="s">
        <v>71</v>
      </c>
      <c r="G27" s="22" t="s">
        <v>191</v>
      </c>
      <c r="H27" s="22" t="s">
        <v>192</v>
      </c>
      <c r="I27" s="109">
        <v>1500</v>
      </c>
      <c r="J27" s="109">
        <v>1500</v>
      </c>
      <c r="K27" s="109">
        <v>1500</v>
      </c>
      <c r="L27" s="109"/>
      <c r="M27" s="109"/>
      <c r="N27" s="109"/>
      <c r="O27" s="109"/>
      <c r="P27" s="109"/>
      <c r="Q27" s="109"/>
      <c r="R27" s="109"/>
      <c r="S27" s="109"/>
      <c r="T27" s="109"/>
      <c r="U27" s="94"/>
      <c r="V27" s="109"/>
      <c r="W27" s="109"/>
    </row>
    <row r="28" ht="32.9" customHeight="1" spans="1:23">
      <c r="A28" s="22" t="s">
        <v>234</v>
      </c>
      <c r="B28" s="108" t="s">
        <v>235</v>
      </c>
      <c r="C28" s="22" t="s">
        <v>233</v>
      </c>
      <c r="D28" s="22" t="s">
        <v>45</v>
      </c>
      <c r="E28" s="22" t="s">
        <v>70</v>
      </c>
      <c r="F28" s="22" t="s">
        <v>71</v>
      </c>
      <c r="G28" s="22" t="s">
        <v>193</v>
      </c>
      <c r="H28" s="22" t="s">
        <v>194</v>
      </c>
      <c r="I28" s="109">
        <v>16500</v>
      </c>
      <c r="J28" s="109">
        <v>16500</v>
      </c>
      <c r="K28" s="109">
        <v>16500</v>
      </c>
      <c r="L28" s="109"/>
      <c r="M28" s="109"/>
      <c r="N28" s="109"/>
      <c r="O28" s="109"/>
      <c r="P28" s="109"/>
      <c r="Q28" s="109"/>
      <c r="R28" s="109"/>
      <c r="S28" s="109"/>
      <c r="T28" s="109"/>
      <c r="U28" s="94"/>
      <c r="V28" s="109"/>
      <c r="W28" s="109"/>
    </row>
    <row r="29" ht="32.9" customHeight="1" spans="1:23">
      <c r="A29" s="22" t="s">
        <v>234</v>
      </c>
      <c r="B29" s="108" t="s">
        <v>235</v>
      </c>
      <c r="C29" s="22" t="s">
        <v>233</v>
      </c>
      <c r="D29" s="22" t="s">
        <v>45</v>
      </c>
      <c r="E29" s="22" t="s">
        <v>70</v>
      </c>
      <c r="F29" s="22" t="s">
        <v>71</v>
      </c>
      <c r="G29" s="22" t="s">
        <v>195</v>
      </c>
      <c r="H29" s="22" t="s">
        <v>196</v>
      </c>
      <c r="I29" s="109">
        <v>225000</v>
      </c>
      <c r="J29" s="109">
        <v>225000</v>
      </c>
      <c r="K29" s="109">
        <v>225000</v>
      </c>
      <c r="L29" s="109"/>
      <c r="M29" s="109"/>
      <c r="N29" s="109"/>
      <c r="O29" s="109"/>
      <c r="P29" s="109"/>
      <c r="Q29" s="109"/>
      <c r="R29" s="109"/>
      <c r="S29" s="109"/>
      <c r="T29" s="109"/>
      <c r="U29" s="94"/>
      <c r="V29" s="109"/>
      <c r="W29" s="109"/>
    </row>
    <row r="30" ht="32.9" customHeight="1" spans="1:23">
      <c r="A30" s="22" t="s">
        <v>234</v>
      </c>
      <c r="B30" s="108" t="s">
        <v>235</v>
      </c>
      <c r="C30" s="22" t="s">
        <v>233</v>
      </c>
      <c r="D30" s="22" t="s">
        <v>45</v>
      </c>
      <c r="E30" s="22" t="s">
        <v>70</v>
      </c>
      <c r="F30" s="22" t="s">
        <v>71</v>
      </c>
      <c r="G30" s="22" t="s">
        <v>224</v>
      </c>
      <c r="H30" s="22" t="s">
        <v>225</v>
      </c>
      <c r="I30" s="109">
        <v>38000</v>
      </c>
      <c r="J30" s="109">
        <v>38000</v>
      </c>
      <c r="K30" s="109">
        <v>38000</v>
      </c>
      <c r="L30" s="109"/>
      <c r="M30" s="109"/>
      <c r="N30" s="109"/>
      <c r="O30" s="109"/>
      <c r="P30" s="109"/>
      <c r="Q30" s="109"/>
      <c r="R30" s="109"/>
      <c r="S30" s="109"/>
      <c r="T30" s="109"/>
      <c r="U30" s="94"/>
      <c r="V30" s="109"/>
      <c r="W30" s="109"/>
    </row>
    <row r="31" ht="32.9" customHeight="1" spans="1:23">
      <c r="A31" s="22" t="s">
        <v>234</v>
      </c>
      <c r="B31" s="108" t="s">
        <v>235</v>
      </c>
      <c r="C31" s="22" t="s">
        <v>233</v>
      </c>
      <c r="D31" s="22" t="s">
        <v>45</v>
      </c>
      <c r="E31" s="22" t="s">
        <v>70</v>
      </c>
      <c r="F31" s="22" t="s">
        <v>71</v>
      </c>
      <c r="G31" s="22" t="s">
        <v>199</v>
      </c>
      <c r="H31" s="22" t="s">
        <v>200</v>
      </c>
      <c r="I31" s="109">
        <v>10000</v>
      </c>
      <c r="J31" s="109">
        <v>10000</v>
      </c>
      <c r="K31" s="109">
        <v>10000</v>
      </c>
      <c r="L31" s="109"/>
      <c r="M31" s="109"/>
      <c r="N31" s="109"/>
      <c r="O31" s="109"/>
      <c r="P31" s="109"/>
      <c r="Q31" s="109"/>
      <c r="R31" s="109"/>
      <c r="S31" s="109"/>
      <c r="T31" s="109"/>
      <c r="U31" s="94"/>
      <c r="V31" s="109"/>
      <c r="W31" s="109"/>
    </row>
    <row r="32" ht="32.9" customHeight="1" spans="1:23">
      <c r="A32" s="22"/>
      <c r="B32" s="22"/>
      <c r="C32" s="22" t="s">
        <v>219</v>
      </c>
      <c r="D32" s="22"/>
      <c r="E32" s="22"/>
      <c r="F32" s="22"/>
      <c r="G32" s="22"/>
      <c r="H32" s="22"/>
      <c r="I32" s="109">
        <v>20000</v>
      </c>
      <c r="J32" s="109">
        <v>20000</v>
      </c>
      <c r="K32" s="109">
        <v>20000</v>
      </c>
      <c r="L32" s="109"/>
      <c r="M32" s="109"/>
      <c r="N32" s="109"/>
      <c r="O32" s="109"/>
      <c r="P32" s="109"/>
      <c r="Q32" s="109"/>
      <c r="R32" s="109"/>
      <c r="S32" s="109"/>
      <c r="T32" s="109"/>
      <c r="U32" s="94"/>
      <c r="V32" s="109"/>
      <c r="W32" s="109"/>
    </row>
    <row r="33" ht="32.9" customHeight="1" spans="1:23">
      <c r="A33" s="22" t="s">
        <v>236</v>
      </c>
      <c r="B33" s="108" t="s">
        <v>237</v>
      </c>
      <c r="C33" s="22" t="s">
        <v>219</v>
      </c>
      <c r="D33" s="22" t="s">
        <v>45</v>
      </c>
      <c r="E33" s="22" t="s">
        <v>70</v>
      </c>
      <c r="F33" s="22" t="s">
        <v>71</v>
      </c>
      <c r="G33" s="22" t="s">
        <v>152</v>
      </c>
      <c r="H33" s="22" t="s">
        <v>153</v>
      </c>
      <c r="I33" s="109">
        <v>20000</v>
      </c>
      <c r="J33" s="109">
        <v>20000</v>
      </c>
      <c r="K33" s="109">
        <v>20000</v>
      </c>
      <c r="L33" s="109"/>
      <c r="M33" s="109"/>
      <c r="N33" s="109"/>
      <c r="O33" s="109"/>
      <c r="P33" s="109"/>
      <c r="Q33" s="109"/>
      <c r="R33" s="109"/>
      <c r="S33" s="109"/>
      <c r="T33" s="109"/>
      <c r="U33" s="94"/>
      <c r="V33" s="109"/>
      <c r="W33" s="109"/>
    </row>
    <row r="34" ht="24" customHeight="1" spans="1:23">
      <c r="A34" s="30" t="s">
        <v>101</v>
      </c>
      <c r="B34" s="31"/>
      <c r="C34" s="31"/>
      <c r="D34" s="31"/>
      <c r="E34" s="31"/>
      <c r="F34" s="31"/>
      <c r="G34" s="31"/>
      <c r="H34" s="32"/>
      <c r="I34" s="109">
        <v>2465457</v>
      </c>
      <c r="J34" s="109">
        <v>311000</v>
      </c>
      <c r="K34" s="109">
        <v>311000</v>
      </c>
      <c r="L34" s="109"/>
      <c r="M34" s="109"/>
      <c r="N34" s="109"/>
      <c r="O34" s="109"/>
      <c r="P34" s="109"/>
      <c r="Q34" s="109"/>
      <c r="R34" s="109">
        <v>2154457</v>
      </c>
      <c r="S34" s="109"/>
      <c r="T34" s="109"/>
      <c r="U34" s="94"/>
      <c r="V34" s="109"/>
      <c r="W34" s="109">
        <v>2154457</v>
      </c>
    </row>
  </sheetData>
  <mergeCells count="28">
    <mergeCell ref="A2:W2"/>
    <mergeCell ref="A3:I3"/>
    <mergeCell ref="J4:M4"/>
    <mergeCell ref="N4:P4"/>
    <mergeCell ref="R4:W4"/>
    <mergeCell ref="J5:K5"/>
    <mergeCell ref="A34:H34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11805555555556" footer="0.511805555555556"/>
  <pageSetup paperSize="9" scale="32" fitToHeight="0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Right="0"/>
    <pageSetUpPr fitToPage="1"/>
  </sheetPr>
  <dimension ref="A1:J29"/>
  <sheetViews>
    <sheetView showZeros="0" topLeftCell="A25" workbookViewId="0">
      <selection activeCell="E5" sqref="E5:F5"/>
    </sheetView>
  </sheetViews>
  <sheetFormatPr defaultColWidth="9.14285714285714" defaultRowHeight="12" customHeight="1"/>
  <cols>
    <col min="1" max="1" width="39.1428571428571" customWidth="1"/>
    <col min="2" max="2" width="40.2857142857143" customWidth="1"/>
    <col min="3" max="3" width="17.1714285714286" customWidth="1"/>
    <col min="4" max="4" width="21.0285714285714" customWidth="1"/>
    <col min="5" max="5" width="23.5714285714286" customWidth="1"/>
    <col min="6" max="6" width="11.2857142857143" customWidth="1"/>
    <col min="7" max="7" width="10.3142857142857" customWidth="1"/>
    <col min="8" max="8" width="9.31428571428571" customWidth="1"/>
    <col min="9" max="9" width="13.4190476190476" customWidth="1"/>
    <col min="10" max="10" width="40.5333333333333" customWidth="1"/>
  </cols>
  <sheetData>
    <row r="1" ht="18" customHeight="1" spans="4:10">
      <c r="D1" s="33"/>
      <c r="J1" s="55" t="s">
        <v>238</v>
      </c>
    </row>
    <row r="2" ht="28.5" customHeight="1" spans="1:10">
      <c r="A2" s="46" t="s">
        <v>239</v>
      </c>
      <c r="B2" s="27"/>
      <c r="C2" s="27"/>
      <c r="D2" s="27"/>
      <c r="E2" s="27"/>
      <c r="F2" s="47"/>
      <c r="G2" s="27"/>
      <c r="H2" s="47"/>
      <c r="I2" s="47"/>
      <c r="J2" s="27"/>
    </row>
    <row r="3" ht="20" customHeight="1" spans="1:1">
      <c r="A3" s="4" t="str">
        <f>"单位名称："&amp;"芒市人民检察院"</f>
        <v>单位名称：芒市人民检察院</v>
      </c>
    </row>
    <row r="4" ht="21" customHeight="1" spans="1:10">
      <c r="A4" s="48" t="s">
        <v>240</v>
      </c>
      <c r="B4" s="48" t="s">
        <v>241</v>
      </c>
      <c r="C4" s="48" t="s">
        <v>242</v>
      </c>
      <c r="D4" s="48" t="s">
        <v>243</v>
      </c>
      <c r="E4" s="48" t="s">
        <v>244</v>
      </c>
      <c r="F4" s="49" t="s">
        <v>245</v>
      </c>
      <c r="G4" s="48" t="s">
        <v>246</v>
      </c>
      <c r="H4" s="49" t="s">
        <v>247</v>
      </c>
      <c r="I4" s="49" t="s">
        <v>248</v>
      </c>
      <c r="J4" s="48" t="s">
        <v>249</v>
      </c>
    </row>
    <row r="5" ht="24" customHeight="1" spans="1:10">
      <c r="A5" s="48">
        <v>1</v>
      </c>
      <c r="B5" s="48">
        <v>2</v>
      </c>
      <c r="C5" s="48">
        <v>3</v>
      </c>
      <c r="D5" s="48">
        <v>4</v>
      </c>
      <c r="E5" s="48">
        <v>5</v>
      </c>
      <c r="F5" s="49">
        <v>6</v>
      </c>
      <c r="G5" s="48">
        <v>7</v>
      </c>
      <c r="H5" s="49">
        <v>8</v>
      </c>
      <c r="I5" s="49">
        <v>9</v>
      </c>
      <c r="J5" s="48">
        <v>10</v>
      </c>
    </row>
    <row r="6" ht="27" customHeight="1" spans="1:10">
      <c r="A6" s="50" t="s">
        <v>45</v>
      </c>
      <c r="B6" s="51"/>
      <c r="C6" s="51"/>
      <c r="D6" s="51"/>
      <c r="E6" s="52"/>
      <c r="F6" s="53"/>
      <c r="G6" s="52"/>
      <c r="H6" s="53"/>
      <c r="I6" s="53"/>
      <c r="J6" s="52"/>
    </row>
    <row r="7" ht="54" customHeight="1" spans="1:10">
      <c r="A7" s="107" t="s">
        <v>230</v>
      </c>
      <c r="B7" s="54" t="s">
        <v>250</v>
      </c>
      <c r="C7" s="54" t="s">
        <v>251</v>
      </c>
      <c r="D7" s="54" t="s">
        <v>252</v>
      </c>
      <c r="E7" s="50" t="s">
        <v>253</v>
      </c>
      <c r="F7" s="54" t="s">
        <v>254</v>
      </c>
      <c r="G7" s="50" t="s">
        <v>255</v>
      </c>
      <c r="H7" s="54" t="s">
        <v>256</v>
      </c>
      <c r="I7" s="54" t="s">
        <v>257</v>
      </c>
      <c r="J7" s="56" t="s">
        <v>258</v>
      </c>
    </row>
    <row r="8" ht="63" customHeight="1" spans="1:10">
      <c r="A8" s="107" t="s">
        <v>230</v>
      </c>
      <c r="B8" s="54" t="s">
        <v>250</v>
      </c>
      <c r="C8" s="54" t="s">
        <v>251</v>
      </c>
      <c r="D8" s="54" t="s">
        <v>259</v>
      </c>
      <c r="E8" s="50" t="s">
        <v>260</v>
      </c>
      <c r="F8" s="54" t="s">
        <v>254</v>
      </c>
      <c r="G8" s="50" t="s">
        <v>255</v>
      </c>
      <c r="H8" s="54" t="s">
        <v>256</v>
      </c>
      <c r="I8" s="54" t="s">
        <v>257</v>
      </c>
      <c r="J8" s="56" t="s">
        <v>261</v>
      </c>
    </row>
    <row r="9" ht="52" customHeight="1" spans="1:10">
      <c r="A9" s="107" t="s">
        <v>230</v>
      </c>
      <c r="B9" s="54" t="s">
        <v>250</v>
      </c>
      <c r="C9" s="54" t="s">
        <v>262</v>
      </c>
      <c r="D9" s="54" t="s">
        <v>263</v>
      </c>
      <c r="E9" s="50" t="s">
        <v>264</v>
      </c>
      <c r="F9" s="54" t="s">
        <v>265</v>
      </c>
      <c r="G9" s="50" t="s">
        <v>266</v>
      </c>
      <c r="H9" s="54"/>
      <c r="I9" s="54" t="s">
        <v>267</v>
      </c>
      <c r="J9" s="56" t="s">
        <v>268</v>
      </c>
    </row>
    <row r="10" ht="54" customHeight="1" spans="1:10">
      <c r="A10" s="107" t="s">
        <v>230</v>
      </c>
      <c r="B10" s="54" t="s">
        <v>250</v>
      </c>
      <c r="C10" s="54" t="s">
        <v>269</v>
      </c>
      <c r="D10" s="54" t="s">
        <v>270</v>
      </c>
      <c r="E10" s="50" t="s">
        <v>271</v>
      </c>
      <c r="F10" s="54" t="s">
        <v>254</v>
      </c>
      <c r="G10" s="50" t="s">
        <v>255</v>
      </c>
      <c r="H10" s="54" t="s">
        <v>256</v>
      </c>
      <c r="I10" s="54" t="s">
        <v>257</v>
      </c>
      <c r="J10" s="56" t="s">
        <v>272</v>
      </c>
    </row>
    <row r="11" ht="51" customHeight="1" spans="1:10">
      <c r="A11" s="107" t="s">
        <v>230</v>
      </c>
      <c r="B11" s="54" t="s">
        <v>250</v>
      </c>
      <c r="C11" s="54" t="s">
        <v>273</v>
      </c>
      <c r="D11" s="54" t="s">
        <v>274</v>
      </c>
      <c r="E11" s="50" t="s">
        <v>275</v>
      </c>
      <c r="F11" s="54" t="s">
        <v>276</v>
      </c>
      <c r="G11" s="50" t="s">
        <v>277</v>
      </c>
      <c r="H11" s="54" t="s">
        <v>256</v>
      </c>
      <c r="I11" s="54" t="s">
        <v>257</v>
      </c>
      <c r="J11" s="56" t="s">
        <v>278</v>
      </c>
    </row>
    <row r="12" ht="54" customHeight="1" spans="1:10">
      <c r="A12" s="107" t="s">
        <v>233</v>
      </c>
      <c r="B12" s="54" t="s">
        <v>279</v>
      </c>
      <c r="C12" s="54" t="s">
        <v>251</v>
      </c>
      <c r="D12" s="54" t="s">
        <v>252</v>
      </c>
      <c r="E12" s="50" t="s">
        <v>280</v>
      </c>
      <c r="F12" s="54" t="s">
        <v>254</v>
      </c>
      <c r="G12" s="50" t="s">
        <v>255</v>
      </c>
      <c r="H12" s="54" t="s">
        <v>256</v>
      </c>
      <c r="I12" s="54" t="s">
        <v>257</v>
      </c>
      <c r="J12" s="56" t="s">
        <v>281</v>
      </c>
    </row>
    <row r="13" ht="54" customHeight="1" spans="1:10">
      <c r="A13" s="107" t="s">
        <v>233</v>
      </c>
      <c r="B13" s="54" t="s">
        <v>279</v>
      </c>
      <c r="C13" s="54" t="s">
        <v>251</v>
      </c>
      <c r="D13" s="54" t="s">
        <v>259</v>
      </c>
      <c r="E13" s="50" t="s">
        <v>282</v>
      </c>
      <c r="F13" s="54" t="s">
        <v>254</v>
      </c>
      <c r="G13" s="50" t="s">
        <v>255</v>
      </c>
      <c r="H13" s="54" t="s">
        <v>256</v>
      </c>
      <c r="I13" s="54" t="s">
        <v>257</v>
      </c>
      <c r="J13" s="56" t="s">
        <v>283</v>
      </c>
    </row>
    <row r="14" ht="62" customHeight="1" spans="1:10">
      <c r="A14" s="107" t="s">
        <v>233</v>
      </c>
      <c r="B14" s="54" t="s">
        <v>279</v>
      </c>
      <c r="C14" s="54" t="s">
        <v>251</v>
      </c>
      <c r="D14" s="54" t="s">
        <v>259</v>
      </c>
      <c r="E14" s="50" t="s">
        <v>284</v>
      </c>
      <c r="F14" s="54" t="s">
        <v>254</v>
      </c>
      <c r="G14" s="50" t="s">
        <v>285</v>
      </c>
      <c r="H14" s="54" t="s">
        <v>256</v>
      </c>
      <c r="I14" s="54" t="s">
        <v>257</v>
      </c>
      <c r="J14" s="56" t="s">
        <v>286</v>
      </c>
    </row>
    <row r="15" ht="57" customHeight="1" spans="1:10">
      <c r="A15" s="107" t="s">
        <v>233</v>
      </c>
      <c r="B15" s="54" t="s">
        <v>279</v>
      </c>
      <c r="C15" s="54" t="s">
        <v>251</v>
      </c>
      <c r="D15" s="54" t="s">
        <v>259</v>
      </c>
      <c r="E15" s="50" t="s">
        <v>287</v>
      </c>
      <c r="F15" s="54" t="s">
        <v>265</v>
      </c>
      <c r="G15" s="50" t="s">
        <v>277</v>
      </c>
      <c r="H15" s="54" t="s">
        <v>256</v>
      </c>
      <c r="I15" s="54" t="s">
        <v>257</v>
      </c>
      <c r="J15" s="56" t="s">
        <v>288</v>
      </c>
    </row>
    <row r="16" ht="47.3" customHeight="1" spans="1:10">
      <c r="A16" s="107" t="s">
        <v>233</v>
      </c>
      <c r="B16" s="54" t="s">
        <v>279</v>
      </c>
      <c r="C16" s="54" t="s">
        <v>262</v>
      </c>
      <c r="D16" s="54" t="s">
        <v>263</v>
      </c>
      <c r="E16" s="50" t="s">
        <v>289</v>
      </c>
      <c r="F16" s="54" t="s">
        <v>265</v>
      </c>
      <c r="G16" s="50" t="s">
        <v>290</v>
      </c>
      <c r="H16" s="54"/>
      <c r="I16" s="54" t="s">
        <v>267</v>
      </c>
      <c r="J16" s="56" t="s">
        <v>291</v>
      </c>
    </row>
    <row r="17" ht="47.3" customHeight="1" spans="1:10">
      <c r="A17" s="107" t="s">
        <v>233</v>
      </c>
      <c r="B17" s="54" t="s">
        <v>279</v>
      </c>
      <c r="C17" s="54" t="s">
        <v>269</v>
      </c>
      <c r="D17" s="54" t="s">
        <v>270</v>
      </c>
      <c r="E17" s="50" t="s">
        <v>292</v>
      </c>
      <c r="F17" s="54" t="s">
        <v>254</v>
      </c>
      <c r="G17" s="50" t="s">
        <v>255</v>
      </c>
      <c r="H17" s="54" t="s">
        <v>256</v>
      </c>
      <c r="I17" s="54" t="s">
        <v>257</v>
      </c>
      <c r="J17" s="56" t="s">
        <v>293</v>
      </c>
    </row>
    <row r="18" ht="47.3" customHeight="1" spans="1:10">
      <c r="A18" s="107" t="s">
        <v>233</v>
      </c>
      <c r="B18" s="54" t="s">
        <v>279</v>
      </c>
      <c r="C18" s="54" t="s">
        <v>273</v>
      </c>
      <c r="D18" s="54" t="s">
        <v>274</v>
      </c>
      <c r="E18" s="50" t="s">
        <v>294</v>
      </c>
      <c r="F18" s="54" t="s">
        <v>276</v>
      </c>
      <c r="G18" s="50" t="s">
        <v>285</v>
      </c>
      <c r="H18" s="54" t="s">
        <v>256</v>
      </c>
      <c r="I18" s="54" t="s">
        <v>257</v>
      </c>
      <c r="J18" s="56" t="s">
        <v>295</v>
      </c>
    </row>
    <row r="19" ht="47.3" customHeight="1" spans="1:10">
      <c r="A19" s="107" t="s">
        <v>219</v>
      </c>
      <c r="B19" s="54" t="s">
        <v>296</v>
      </c>
      <c r="C19" s="54" t="s">
        <v>251</v>
      </c>
      <c r="D19" s="54" t="s">
        <v>252</v>
      </c>
      <c r="E19" s="50" t="s">
        <v>297</v>
      </c>
      <c r="F19" s="54" t="s">
        <v>254</v>
      </c>
      <c r="G19" s="50" t="s">
        <v>285</v>
      </c>
      <c r="H19" s="54" t="s">
        <v>256</v>
      </c>
      <c r="I19" s="54" t="s">
        <v>257</v>
      </c>
      <c r="J19" s="56" t="s">
        <v>298</v>
      </c>
    </row>
    <row r="20" ht="47.3" customHeight="1" spans="1:10">
      <c r="A20" s="107" t="s">
        <v>219</v>
      </c>
      <c r="B20" s="54" t="s">
        <v>296</v>
      </c>
      <c r="C20" s="54" t="s">
        <v>251</v>
      </c>
      <c r="D20" s="54" t="s">
        <v>252</v>
      </c>
      <c r="E20" s="50" t="s">
        <v>299</v>
      </c>
      <c r="F20" s="54" t="s">
        <v>254</v>
      </c>
      <c r="G20" s="50" t="s">
        <v>285</v>
      </c>
      <c r="H20" s="54" t="s">
        <v>256</v>
      </c>
      <c r="I20" s="54" t="s">
        <v>257</v>
      </c>
      <c r="J20" s="56" t="s">
        <v>300</v>
      </c>
    </row>
    <row r="21" ht="47.3" customHeight="1" spans="1:10">
      <c r="A21" s="107" t="s">
        <v>219</v>
      </c>
      <c r="B21" s="54" t="s">
        <v>296</v>
      </c>
      <c r="C21" s="54" t="s">
        <v>251</v>
      </c>
      <c r="D21" s="54" t="s">
        <v>301</v>
      </c>
      <c r="E21" s="50" t="s">
        <v>302</v>
      </c>
      <c r="F21" s="54" t="s">
        <v>254</v>
      </c>
      <c r="G21" s="50" t="s">
        <v>285</v>
      </c>
      <c r="H21" s="54" t="s">
        <v>256</v>
      </c>
      <c r="I21" s="54" t="s">
        <v>257</v>
      </c>
      <c r="J21" s="56" t="s">
        <v>303</v>
      </c>
    </row>
    <row r="22" ht="47.3" customHeight="1" spans="1:10">
      <c r="A22" s="107" t="s">
        <v>219</v>
      </c>
      <c r="B22" s="54" t="s">
        <v>296</v>
      </c>
      <c r="C22" s="54" t="s">
        <v>262</v>
      </c>
      <c r="D22" s="54" t="s">
        <v>304</v>
      </c>
      <c r="E22" s="50" t="s">
        <v>305</v>
      </c>
      <c r="F22" s="54" t="s">
        <v>276</v>
      </c>
      <c r="G22" s="50" t="s">
        <v>122</v>
      </c>
      <c r="H22" s="54" t="s">
        <v>256</v>
      </c>
      <c r="I22" s="54" t="s">
        <v>257</v>
      </c>
      <c r="J22" s="56" t="s">
        <v>306</v>
      </c>
    </row>
    <row r="23" ht="47.3" customHeight="1" spans="1:10">
      <c r="A23" s="107" t="s">
        <v>219</v>
      </c>
      <c r="B23" s="54" t="s">
        <v>296</v>
      </c>
      <c r="C23" s="54" t="s">
        <v>269</v>
      </c>
      <c r="D23" s="54" t="s">
        <v>270</v>
      </c>
      <c r="E23" s="50" t="s">
        <v>307</v>
      </c>
      <c r="F23" s="54" t="s">
        <v>254</v>
      </c>
      <c r="G23" s="50" t="s">
        <v>255</v>
      </c>
      <c r="H23" s="54" t="s">
        <v>256</v>
      </c>
      <c r="I23" s="54" t="s">
        <v>257</v>
      </c>
      <c r="J23" s="56" t="s">
        <v>308</v>
      </c>
    </row>
    <row r="24" ht="47.3" customHeight="1" spans="1:10">
      <c r="A24" s="107" t="s">
        <v>219</v>
      </c>
      <c r="B24" s="54" t="s">
        <v>296</v>
      </c>
      <c r="C24" s="54" t="s">
        <v>273</v>
      </c>
      <c r="D24" s="54" t="s">
        <v>274</v>
      </c>
      <c r="E24" s="50" t="s">
        <v>309</v>
      </c>
      <c r="F24" s="54" t="s">
        <v>276</v>
      </c>
      <c r="G24" s="50" t="s">
        <v>277</v>
      </c>
      <c r="H24" s="54" t="s">
        <v>256</v>
      </c>
      <c r="I24" s="54" t="s">
        <v>257</v>
      </c>
      <c r="J24" s="56" t="s">
        <v>310</v>
      </c>
    </row>
    <row r="25" ht="47.3" customHeight="1" spans="1:10">
      <c r="A25" s="107" t="s">
        <v>221</v>
      </c>
      <c r="B25" s="54" t="s">
        <v>311</v>
      </c>
      <c r="C25" s="54" t="s">
        <v>251</v>
      </c>
      <c r="D25" s="54" t="s">
        <v>252</v>
      </c>
      <c r="E25" s="50" t="s">
        <v>312</v>
      </c>
      <c r="F25" s="54" t="s">
        <v>254</v>
      </c>
      <c r="G25" s="50" t="s">
        <v>313</v>
      </c>
      <c r="H25" s="54" t="s">
        <v>314</v>
      </c>
      <c r="I25" s="54" t="s">
        <v>257</v>
      </c>
      <c r="J25" s="56" t="s">
        <v>315</v>
      </c>
    </row>
    <row r="26" ht="47.3" customHeight="1" spans="1:10">
      <c r="A26" s="107" t="s">
        <v>221</v>
      </c>
      <c r="B26" s="54" t="s">
        <v>311</v>
      </c>
      <c r="C26" s="54" t="s">
        <v>251</v>
      </c>
      <c r="D26" s="54" t="s">
        <v>301</v>
      </c>
      <c r="E26" s="50" t="s">
        <v>316</v>
      </c>
      <c r="F26" s="54" t="s">
        <v>254</v>
      </c>
      <c r="G26" s="50" t="s">
        <v>255</v>
      </c>
      <c r="H26" s="54" t="s">
        <v>256</v>
      </c>
      <c r="I26" s="54" t="s">
        <v>257</v>
      </c>
      <c r="J26" s="56" t="s">
        <v>317</v>
      </c>
    </row>
    <row r="27" ht="47.3" customHeight="1" spans="1:10">
      <c r="A27" s="107" t="s">
        <v>221</v>
      </c>
      <c r="B27" s="54" t="s">
        <v>311</v>
      </c>
      <c r="C27" s="54" t="s">
        <v>262</v>
      </c>
      <c r="D27" s="54" t="s">
        <v>263</v>
      </c>
      <c r="E27" s="50" t="s">
        <v>318</v>
      </c>
      <c r="F27" s="54" t="s">
        <v>254</v>
      </c>
      <c r="G27" s="50" t="s">
        <v>313</v>
      </c>
      <c r="H27" s="54" t="s">
        <v>319</v>
      </c>
      <c r="I27" s="54" t="s">
        <v>257</v>
      </c>
      <c r="J27" s="56" t="s">
        <v>320</v>
      </c>
    </row>
    <row r="28" ht="47.3" customHeight="1" spans="1:10">
      <c r="A28" s="107" t="s">
        <v>221</v>
      </c>
      <c r="B28" s="54" t="s">
        <v>311</v>
      </c>
      <c r="C28" s="54" t="s">
        <v>269</v>
      </c>
      <c r="D28" s="54" t="s">
        <v>270</v>
      </c>
      <c r="E28" s="50" t="s">
        <v>321</v>
      </c>
      <c r="F28" s="54" t="s">
        <v>254</v>
      </c>
      <c r="G28" s="50" t="s">
        <v>285</v>
      </c>
      <c r="H28" s="54" t="s">
        <v>256</v>
      </c>
      <c r="I28" s="54" t="s">
        <v>257</v>
      </c>
      <c r="J28" s="56" t="s">
        <v>322</v>
      </c>
    </row>
    <row r="29" ht="47.3" customHeight="1" spans="1:10">
      <c r="A29" s="107" t="s">
        <v>221</v>
      </c>
      <c r="B29" s="54" t="s">
        <v>311</v>
      </c>
      <c r="C29" s="54" t="s">
        <v>273</v>
      </c>
      <c r="D29" s="54" t="s">
        <v>274</v>
      </c>
      <c r="E29" s="50" t="s">
        <v>323</v>
      </c>
      <c r="F29" s="54" t="s">
        <v>265</v>
      </c>
      <c r="G29" s="50" t="s">
        <v>324</v>
      </c>
      <c r="H29" s="54"/>
      <c r="I29" s="54" t="s">
        <v>267</v>
      </c>
      <c r="J29" s="56" t="s">
        <v>325</v>
      </c>
    </row>
  </sheetData>
  <mergeCells count="10">
    <mergeCell ref="A2:J2"/>
    <mergeCell ref="A3:H3"/>
    <mergeCell ref="A7:A11"/>
    <mergeCell ref="A12:A18"/>
    <mergeCell ref="A19:A24"/>
    <mergeCell ref="A25:A29"/>
    <mergeCell ref="B7:B11"/>
    <mergeCell ref="B12:B18"/>
    <mergeCell ref="B19:B24"/>
    <mergeCell ref="B25:B29"/>
  </mergeCells>
  <pageMargins left="0.75" right="0.75" top="1" bottom="1" header="0.511805555555556" footer="0.511805555555556"/>
  <pageSetup paperSize="9" scale="57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2026-02-04T06:40:00Z</dcterms:created>
  <dcterms:modified xsi:type="dcterms:W3CDTF">2026-02-13T01:58:24Z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2052-9.1.0.4798</vt:lpwstr>
  </property>
</Properties>
</file>